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166925"/>
  <mc:AlternateContent xmlns:mc="http://schemas.openxmlformats.org/markup-compatibility/2006">
    <mc:Choice Requires="x15">
      <x15ac:absPath xmlns:x15ac="http://schemas.microsoft.com/office/spreadsheetml/2010/11/ac" url="/Users/wvisser/Desktop/"/>
    </mc:Choice>
  </mc:AlternateContent>
  <xr:revisionPtr revIDLastSave="0" documentId="13_ncr:1_{DAA07902-2A1C-5747-8AC1-6D8CB92F509D}" xr6:coauthVersionLast="47" xr6:coauthVersionMax="47" xr10:uidLastSave="{00000000-0000-0000-0000-000000000000}"/>
  <bookViews>
    <workbookView xWindow="51340" yWindow="-8840" windowWidth="29360" windowHeight="24760" activeTab="1" xr2:uid="{DBC8892B-47F0-4931-91DC-BCA86BE7C3B2}"/>
  </bookViews>
  <sheets>
    <sheet name="Provider Search" sheetId="1" r:id="rId1"/>
    <sheet name="Provider Outcomes" sheetId="2" r:id="rId2"/>
    <sheet name="SLES Population Jul 24 - Jun25" sheetId="3" r:id="rId3"/>
  </sheets>
  <definedNames>
    <definedName name="_xlnm._FilterDatabase" localSheetId="1" hidden="1">'Provider Outcomes'!$A$22:$G$22</definedName>
    <definedName name="PAYMENTS_SLES_EA_ALL2412">#REF!</definedName>
    <definedName name="_xlnm.Print_Titles" localSheetId="1">'Provider Outcomes'!$22:$22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3" l="1"/>
  <c r="G11" i="3"/>
  <c r="G10" i="3"/>
  <c r="G9" i="3"/>
  <c r="G8" i="3"/>
  <c r="G7" i="3"/>
  <c r="G6" i="3"/>
  <c r="G5" i="3"/>
  <c r="G4" i="3"/>
  <c r="G3" i="3"/>
  <c r="H4" i="3"/>
  <c r="H5" i="3"/>
  <c r="H6" i="3"/>
  <c r="H7" i="3"/>
  <c r="H8" i="3"/>
  <c r="H9" i="3"/>
  <c r="H10" i="3"/>
  <c r="H11" i="3"/>
  <c r="H12" i="3"/>
  <c r="H3" i="3"/>
  <c r="D13" i="3"/>
  <c r="E13" i="3"/>
  <c r="F13" i="3"/>
  <c r="C13" i="3"/>
  <c r="G211" i="2"/>
  <c r="G24" i="2"/>
  <c r="G25" i="2"/>
  <c r="G26" i="2"/>
  <c r="G27" i="2"/>
  <c r="G28" i="2"/>
  <c r="G29" i="2"/>
  <c r="G30" i="2"/>
  <c r="G31" i="2"/>
  <c r="G32" i="2"/>
  <c r="G33" i="2"/>
  <c r="G34" i="2"/>
  <c r="G35" i="2"/>
  <c r="G36" i="2"/>
  <c r="G37" i="2"/>
  <c r="G38" i="2"/>
  <c r="G39" i="2"/>
  <c r="G285" i="2"/>
  <c r="G23" i="2"/>
  <c r="B10" i="1"/>
  <c r="B9" i="1"/>
  <c r="B8" i="1"/>
  <c r="B7" i="1"/>
  <c r="B5" i="1"/>
  <c r="G13" i="3" l="1"/>
  <c r="H13" i="3"/>
</calcChain>
</file>

<file path=xl/sharedStrings.xml><?xml version="1.0" encoding="utf-8"?>
<sst xmlns="http://schemas.openxmlformats.org/spreadsheetml/2006/main" count="1183" uniqueCount="342">
  <si>
    <t>Outcomes by provider  - Youth employment July 2024 - June 2025</t>
  </si>
  <si>
    <r>
      <t xml:space="preserve">The following results are based on reports submitted by providers of school leaver employment support for the period </t>
    </r>
    <r>
      <rPr>
        <b/>
        <sz val="12"/>
        <color theme="1"/>
        <rFont val="Arial"/>
        <family val="2"/>
      </rPr>
      <t>July 2024 to June 2025</t>
    </r>
    <r>
      <rPr>
        <sz val="12"/>
        <color theme="1"/>
        <rFont val="Arial"/>
        <family val="2"/>
      </rPr>
      <t xml:space="preserve">.  
- The Total participants who received service in 2024/25 is the total number of participants the provider delivered service to during the reporting period. 
- The Number of participants who exited support is the total number of participants who finished service with the provider during the reporting period by the outcome achieved. There may be participants who are in employment, still receiving support from the provider, who are not represented in the data below because they have not yet exited.    
- If a provider you are searching for does not appear on this list, they have not reported any participant exits within the period. 
- 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  
</t>
    </r>
    <r>
      <rPr>
        <sz val="12"/>
        <rFont val="Arial"/>
        <family val="2"/>
      </rPr>
      <t>- Before you agree to work with a provider, you can research their services on the internet, check reviews, get advice from friends or family and speak with different providers either face-to-face or over the phone.</t>
    </r>
  </si>
  <si>
    <r>
      <rPr>
        <b/>
        <sz val="14"/>
        <color theme="1"/>
        <rFont val="Arial"/>
        <family val="2"/>
      </rPr>
      <t>Search provider name here</t>
    </r>
    <r>
      <rPr>
        <b/>
        <sz val="11"/>
        <color theme="1"/>
        <rFont val="Arial"/>
        <family val="2"/>
      </rPr>
      <t xml:space="preserve"> ------&gt;</t>
    </r>
  </si>
  <si>
    <t>Total participants who received service in 2024/25</t>
  </si>
  <si>
    <t>This is the number of participants served, as reported by the provider.</t>
  </si>
  <si>
    <t>Number of participants who exited support:</t>
  </si>
  <si>
    <r>
      <t xml:space="preserve">with a </t>
    </r>
    <r>
      <rPr>
        <b/>
        <sz val="11"/>
        <color theme="1"/>
        <rFont val="Arial"/>
        <family val="2"/>
      </rPr>
      <t>job in open employment</t>
    </r>
    <r>
      <rPr>
        <sz val="11"/>
        <color theme="1"/>
        <rFont val="Arial"/>
        <family val="2"/>
      </rPr>
      <t xml:space="preserve"> </t>
    </r>
  </si>
  <si>
    <r>
      <rPr>
        <b/>
        <sz val="11"/>
        <color rgb="FF000000"/>
        <rFont val="Aptos Narrow"/>
        <family val="2"/>
      </rPr>
      <t xml:space="preserve">A job in open employment may include a: </t>
    </r>
    <r>
      <rPr>
        <sz val="11"/>
        <color rgb="FF000000"/>
        <rFont val="Aptos Narrow"/>
        <family val="2"/>
      </rPr>
      <t xml:space="preserve">
Job in the open labour market with full award wages
Job in the open labour market with full award wages, with assistance of DES
Job in the open labour market with supported wages
Job in the open labour market with supported wages, with assistance of DES
Self-employed / Micro-enterprise
</t>
    </r>
  </si>
  <si>
    <r>
      <t>with a</t>
    </r>
    <r>
      <rPr>
        <b/>
        <sz val="11"/>
        <color theme="1"/>
        <rFont val="Arial"/>
        <family val="2"/>
      </rPr>
      <t xml:space="preserve"> job in a supported employment service</t>
    </r>
  </si>
  <si>
    <r>
      <rPr>
        <b/>
        <sz val="11"/>
        <color rgb="FF000000"/>
        <rFont val="Aptos Narrow"/>
        <family val="2"/>
      </rPr>
      <t>Supported Employment Services</t>
    </r>
    <r>
      <rPr>
        <sz val="11"/>
        <color rgb="FF000000"/>
        <rFont val="Aptos Narrow"/>
        <family val="2"/>
      </rPr>
      <t xml:space="preserve"> (previously known as Australian Disability Enterprises) are businesses that both employ people with disabilities and provide ongoing support on the job. </t>
    </r>
  </si>
  <si>
    <r>
      <t xml:space="preserve">and went on to </t>
    </r>
    <r>
      <rPr>
        <b/>
        <sz val="11"/>
        <color theme="1"/>
        <rFont val="Arial"/>
        <family val="2"/>
      </rPr>
      <t>further study or volunteer work</t>
    </r>
  </si>
  <si>
    <r>
      <t>With a</t>
    </r>
    <r>
      <rPr>
        <b/>
        <sz val="11"/>
        <color theme="1"/>
        <rFont val="Arial"/>
        <family val="2"/>
      </rPr>
      <t xml:space="preserve"> non employment outcome</t>
    </r>
    <r>
      <rPr>
        <sz val="11"/>
        <color theme="1"/>
        <rFont val="Arial"/>
        <family val="2"/>
      </rPr>
      <t xml:space="preserve"> </t>
    </r>
  </si>
  <si>
    <r>
      <rPr>
        <b/>
        <sz val="11"/>
        <color rgb="FF000000"/>
        <rFont val="Aptos Narrow"/>
        <family val="2"/>
      </rPr>
      <t xml:space="preserve">Non employment outcomes may include: </t>
    </r>
    <r>
      <rPr>
        <sz val="11"/>
        <color rgb="FF000000"/>
        <rFont val="Aptos Narrow"/>
        <family val="2"/>
      </rPr>
      <t xml:space="preserve">
Referral to another provider
Exit from supports for other reasons(personal, family circumstances, relocation)
No outcome populated</t>
    </r>
  </si>
  <si>
    <t>Specifications</t>
  </si>
  <si>
    <t>Description</t>
  </si>
  <si>
    <t>Below is a summary of exits for each (Provider and Participant) combination from 1 Jul 2024 to 30 Jun 2025</t>
  </si>
  <si>
    <t>Source data</t>
  </si>
  <si>
    <t>School Leaver Employment Support Provider Tool Stacked Data, 4 Quarters from 1 Jul 2024 to 30 Jun 2025</t>
  </si>
  <si>
    <t>Notes</t>
  </si>
  <si>
    <r>
      <t>The</t>
    </r>
    <r>
      <rPr>
        <b/>
        <sz val="11"/>
        <color theme="1"/>
        <rFont val="Arial"/>
        <family val="2"/>
      </rPr>
      <t xml:space="preserve"> Total participants who received service in 2024/25</t>
    </r>
    <r>
      <rPr>
        <sz val="11"/>
        <color theme="1"/>
        <rFont val="Arial"/>
        <family val="2"/>
      </rPr>
      <t xml:space="preserve"> column is the total number of participants the provider delivered service to during the reporting period. 
Columns B to E contain the total number of participants who exited within the reporting period by the outcome achieved.</t>
    </r>
  </si>
  <si>
    <t>The exit count in the list below is slightly higher than in the School Leaver Employment Main Report, final exit section, because:
-  if a participant was served by multiple providers, and has multiple exit dates in the period with multiple providers, the participant is counted multiple times</t>
  </si>
  <si>
    <t>- in the main report: the participant exit will be counted once (only the latest one in the reporting period)</t>
  </si>
  <si>
    <t>Any cell with a count of 1 to 7 has been masked to protect the participant's identity. 
Where no outcomes were reported in the outcome category, the cell has been marked 0.</t>
  </si>
  <si>
    <t xml:space="preserve">Only providers who reported at least one participant exit from their service in July 2024 to June 2025 appear in the Provider Final Outcomes Breakdown. There may be participants who are in employment, still receiving support from the provider, who are not represented in the Provider Final Outcomes Breakdown because they haven't exited (no exit date populated).   </t>
  </si>
  <si>
    <t>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t>
  </si>
  <si>
    <t>Result</t>
  </si>
  <si>
    <t>Provider Name</t>
  </si>
  <si>
    <t>Total Open Employment</t>
  </si>
  <si>
    <t>Total Supported Employment</t>
  </si>
  <si>
    <t>Total Further study &amp; volunteer work</t>
  </si>
  <si>
    <t>Total Non-Employment</t>
  </si>
  <si>
    <t>@ANGELS CONNECT</t>
  </si>
  <si>
    <t>&lt;8</t>
  </si>
  <si>
    <t>4GR PTY LTD</t>
  </si>
  <si>
    <t>4LIFESKILLS</t>
  </si>
  <si>
    <t>ABILITY ACTION AUSTRALIA</t>
  </si>
  <si>
    <t>ABILITY OPTIONS LTD</t>
  </si>
  <si>
    <t>ABILITY WA</t>
  </si>
  <si>
    <t>ABLE MINDS AGED CARE AND DISABILITY SERVICES PTY LTD</t>
  </si>
  <si>
    <t>ACCESS RECREATION INC</t>
  </si>
  <si>
    <t>ACCESS YOUR SUPPORTS PTY LTD (AYS)</t>
  </si>
  <si>
    <t>ACHIEVING INDEPENDENCE PTY LTD</t>
  </si>
  <si>
    <t>ACTIVATE SUPPORT PTY LTD</t>
  </si>
  <si>
    <t>ADVANCED PERSONNEL MANAGEMENT (APM)</t>
  </si>
  <si>
    <t xml:space="preserve">ADVENTURE CREW </t>
  </si>
  <si>
    <t>ALKIRA DISABILITY SERVICES LTD</t>
  </si>
  <si>
    <t>ALL ABOUT CONNECTIONS</t>
  </si>
  <si>
    <t>ALL AT ONCE CONSULTING PTY LTD</t>
  </si>
  <si>
    <t>ALLEVIA LIMITED</t>
  </si>
  <si>
    <t>ANCORA SUPPORT PTY LTD</t>
  </si>
  <si>
    <t>ANNALISE ROBSON</t>
  </si>
  <si>
    <t>ANOTHEN COMMUNITY CARE</t>
  </si>
  <si>
    <t>ANY SUPPORT PTY LTD</t>
  </si>
  <si>
    <t>APPLIED ABILITIES PTY LTD</t>
  </si>
  <si>
    <t xml:space="preserve">ARE-ABLE </t>
  </si>
  <si>
    <t>ARUMA SERVICES</t>
  </si>
  <si>
    <t>ASPERGER SERVICES AUSTRALIA LIMITED</t>
  </si>
  <si>
    <t>AU TO KNOW MENTORING</t>
  </si>
  <si>
    <t>AUSTRALIAN FOUNDATION FOR DISABILITY</t>
  </si>
  <si>
    <t>AUTISM ASSOCIATION  OF WESTERN AUSTRALIA (INC)</t>
  </si>
  <si>
    <t>AUTISM QUEENSLAND LTD</t>
  </si>
  <si>
    <t>BAKED BY US PTY LTD</t>
  </si>
  <si>
    <t>BAMARA</t>
  </si>
  <si>
    <t>BARKUMA INC</t>
  </si>
  <si>
    <t xml:space="preserve">BAROSSA ENTERPRISES INCORPORATED </t>
  </si>
  <si>
    <t>BEING MENTORS PTY LTD</t>
  </si>
  <si>
    <t>BELIEVEABILITY</t>
  </si>
  <si>
    <t>BENEFICENT</t>
  </si>
  <si>
    <t>BEST EMPLOYMENT LTD</t>
  </si>
  <si>
    <t>BEYOND THE SPECTRUM PTY LTD</t>
  </si>
  <si>
    <t>BIALA SUPPORT SERVICES</t>
  </si>
  <si>
    <t>BIZLINK INC</t>
  </si>
  <si>
    <t>BLOOM SUPPORT OPTIONS</t>
  </si>
  <si>
    <t>BLUE SKY MIND STUDIO</t>
  </si>
  <si>
    <t>BRANCH SUPPORT SERVICES PTY LTD</t>
  </si>
  <si>
    <t>BREAKTHRU</t>
  </si>
  <si>
    <t>BRIGHT FUTURE STEPS WITH SEN</t>
  </si>
  <si>
    <t>BRIGHTER MENTOR SOLUTIONS</t>
  </si>
  <si>
    <t>BRIGHTER OPTIONS</t>
  </si>
  <si>
    <t>BRIGHTSIDE SUPPORT SERVICES</t>
  </si>
  <si>
    <t>BROTHERS SUPPORT NETWORK PTY LTD</t>
  </si>
  <si>
    <t>BURKE AND BEYOND</t>
  </si>
  <si>
    <t>BUTTERFLY DREAMING</t>
  </si>
  <si>
    <t>CAM CAN</t>
  </si>
  <si>
    <t>CARE SQUARED PTY LTD</t>
  </si>
  <si>
    <t>CAREVALE SUPPORT SERVICES PTY LTD</t>
  </si>
  <si>
    <t>CARINGA AUSTRALIA LIMITED</t>
  </si>
  <si>
    <t>CARNEYS TRAINING</t>
  </si>
  <si>
    <t>CASTLE PERSONNEL SERVICES LTD</t>
  </si>
  <si>
    <t>CATALYST TRAINING AND DISABILITY SERVICES</t>
  </si>
  <si>
    <t>CB ABILITY</t>
  </si>
  <si>
    <t>CENTRE FOR DISABILITY EMPLOYMENT RESEARCH AND PRACTICE</t>
  </si>
  <si>
    <t>CENTRE FOR PARTICIPATION INC</t>
  </si>
  <si>
    <t>CHALLENGE SOUTHERN HIGHLANDS LIMTED</t>
  </si>
  <si>
    <t>CLEAR SKY AUSTRALIA PTY LIMITED</t>
  </si>
  <si>
    <t>COAST AND COUNTRY PRIMARY CARE</t>
  </si>
  <si>
    <t>CO-HIVE HUB PTY LTD</t>
  </si>
  <si>
    <t>COLLECTIVE CARE SUPPORTS PTY LTD</t>
  </si>
  <si>
    <t>COMMUNITY ACCESS CARE PTY LTD</t>
  </si>
  <si>
    <t>COMMUNITY BRIDGING SERVICES (CBS) INC</t>
  </si>
  <si>
    <t>COMMUNITY CARE LINKS SERVICES</t>
  </si>
  <si>
    <t>COMMUNITY LIVING ASSN INC</t>
  </si>
  <si>
    <t>COMMUNITY UPSKILLS PTY LTD</t>
  </si>
  <si>
    <t>CONNECT THE DOTS CAREERS</t>
  </si>
  <si>
    <t>CONNECTING FUTURES AUSTRALIA</t>
  </si>
  <si>
    <t>CONNECTING HEARTS CARE SERVICES OTY LTD</t>
  </si>
  <si>
    <t>CPL - CHOICE, PASSION, LIFE</t>
  </si>
  <si>
    <t>CPS CHOICE PLAN SERVICES</t>
  </si>
  <si>
    <t>CRANK GROUP PTY LTD</t>
  </si>
  <si>
    <t>CREATING COMMUNITY LOCALLY PTY LTD</t>
  </si>
  <si>
    <t>CREATIVE COMMUNITY CARE PTY LTD</t>
  </si>
  <si>
    <t>DAL CAFÉ &amp; CATERING</t>
  </si>
  <si>
    <t>DARLING DOWNS WELLNESS THERAPIES</t>
  </si>
  <si>
    <t>DESIGNER LIFE</t>
  </si>
  <si>
    <t>DIGNITY DIRECT PTY LTD</t>
  </si>
  <si>
    <t>DISABILITY AND AGEING SERVICES PTY LTD</t>
  </si>
  <si>
    <t>DISABILITY AND YOUTH  SUPPORT</t>
  </si>
  <si>
    <t>DISABILITY SA</t>
  </si>
  <si>
    <t>DISABILITY SERVICES AUSTRALIA LIMITED</t>
  </si>
  <si>
    <t>DISTINCTIVE OPTIONS</t>
  </si>
  <si>
    <t>DOCUMEN SUPPORT SERVICES</t>
  </si>
  <si>
    <t>DREAM CATCHER SUPPORTS PTY LTD</t>
  </si>
  <si>
    <t>DYNAMIC ABILITY SUPPORT</t>
  </si>
  <si>
    <t>EDGE EMPLOYMENT SOLUTIONS INC</t>
  </si>
  <si>
    <t>ELAA CARE</t>
  </si>
  <si>
    <t>ELEVATE YOU</t>
  </si>
  <si>
    <t>ELLENNI N CO</t>
  </si>
  <si>
    <t>EMPLOY FOR ABILITY PTY LTD</t>
  </si>
  <si>
    <t>EMPLOYMENT OPTIONS INC</t>
  </si>
  <si>
    <t>EMPLOYMENT PATHWAYS</t>
  </si>
  <si>
    <t>ENABLE WA</t>
  </si>
  <si>
    <t>ENABLING INDEPENDENCE PTY LTD</t>
  </si>
  <si>
    <t>ENCOURAGE THERAPY PTY LTD</t>
  </si>
  <si>
    <t>ENTRUST SUPPORT SERVICES</t>
  </si>
  <si>
    <t>ESSENTIAL PERSONNEL</t>
  </si>
  <si>
    <t>ETERNITY COMMUNITY CARE PTY LTD</t>
  </si>
  <si>
    <t>EXTRA STEPS PTY LTD</t>
  </si>
  <si>
    <t>EYRE FUTURES INCORPORATED</t>
  </si>
  <si>
    <t>FAIRHAVEN SERVICES</t>
  </si>
  <si>
    <t>FIGHTING CHANCE AUSTRALIA (JIGSAW)</t>
  </si>
  <si>
    <t>FINDERS KEEPERS WA PTY LTD</t>
  </si>
  <si>
    <t>FLYING CHANGES DEVELOPMENT COACHING PTY LTD</t>
  </si>
  <si>
    <t>FOCUS CARE ADELAIDE PTL LTD</t>
  </si>
  <si>
    <t>FOOT IN THE DOOR TRAINING</t>
  </si>
  <si>
    <t>FORREST PERSONNEL INC</t>
  </si>
  <si>
    <t>FREEDOM LIVING AUSTRALIA</t>
  </si>
  <si>
    <t>FUNCTIONAL FOUNDATIONS DISABILITY SERVICES PTY LTD</t>
  </si>
  <si>
    <t>GEMS CARE</t>
  </si>
  <si>
    <t>GENNOW PTY LTD</t>
  </si>
  <si>
    <t>GENU KARINGAL ST LAURENCE</t>
  </si>
  <si>
    <t>GIRASOLE SUPPORT</t>
  </si>
  <si>
    <t>GLEN INDUSTRIES</t>
  </si>
  <si>
    <t>GOOD COMPANY DISABILITY SERVICES</t>
  </si>
  <si>
    <t>GOOD SAMMARITAN INDUSTRIES</t>
  </si>
  <si>
    <t>GRE8 PTY LTD</t>
  </si>
  <si>
    <t>GREENACRES DISABILITY SERVICES</t>
  </si>
  <si>
    <t>HABITUDE PTY LTD</t>
  </si>
  <si>
    <t>HEART AND VIRTUE PTY LTD</t>
  </si>
  <si>
    <t>HEART LED SUPPORT</t>
  </si>
  <si>
    <t>HELP ENTERPRISE</t>
  </si>
  <si>
    <t>HIGHER LIFE AUSTRALIA PTY LTD</t>
  </si>
  <si>
    <t>HILLS HOUSING AND DISABILITY SERVICES</t>
  </si>
  <si>
    <t>HONEY TREE SUPPORT SERVICES PTY LTD</t>
  </si>
  <si>
    <t>HUNTER VALLEY SUPPORTS</t>
  </si>
  <si>
    <t>IGNITE MY ABILITY PTY LTD</t>
  </si>
  <si>
    <t>IMMERSE AND INSPIRE PTY LTD</t>
  </si>
  <si>
    <t>IMPACT CAREER COUNSELLING AND PERSONAL DEVELOPMENT</t>
  </si>
  <si>
    <t>INCLUSION MANAGEMENT PTY LTD</t>
  </si>
  <si>
    <t>INCLUSION WA INC OSBORNE PARK</t>
  </si>
  <si>
    <t>INCLUSIVE SOLUTIONS AUSTRALIA PTY</t>
  </si>
  <si>
    <t>INDEPENDENCE AUSTRALIA GROUP LTD.</t>
  </si>
  <si>
    <t>INDEPENDENCE ULLADULLA INC</t>
  </si>
  <si>
    <t>INTEGR8TE</t>
  </si>
  <si>
    <t>INTEGRATED DISABILITY SUPPORT SERVICES LTD</t>
  </si>
  <si>
    <t>INTELIFE GROUP LIMITED</t>
  </si>
  <si>
    <t xml:space="preserve">INTERCHANGE OUTER EAST INCORPORATED </t>
  </si>
  <si>
    <t>INTO THE WILD ADVENTURES PTY LTD</t>
  </si>
  <si>
    <t>JAKARANDA SUPPORT SERVICES PTY LTD</t>
  </si>
  <si>
    <t>JOBLINK PLUS LIMITED</t>
  </si>
  <si>
    <t>JOBMATCH EMPLOYMENT</t>
  </si>
  <si>
    <t>JOBS R US</t>
  </si>
  <si>
    <t>JOBSUPPORT INCORPORATED</t>
  </si>
  <si>
    <t>JOHNNY H</t>
  </si>
  <si>
    <t>JSW TRAINING &amp; COMMUNITY SERVICES</t>
  </si>
  <si>
    <t>JUSTUS &amp; CO PTY LTD</t>
  </si>
  <si>
    <t>KB CARE</t>
  </si>
  <si>
    <t>KEADS (KEY ENGAGEMENT AREAS DISABILITY SERVICES)</t>
  </si>
  <si>
    <t>KERRI WEYMOUTH</t>
  </si>
  <si>
    <t>KEVIN HEINZ GROW</t>
  </si>
  <si>
    <t>KEY EMPLOYMENT</t>
  </si>
  <si>
    <t>KINGSMILL CARE GROUP</t>
  </si>
  <si>
    <t>KNOXBROOKE INCORPORATED</t>
  </si>
  <si>
    <t>KOOMARRI</t>
  </si>
  <si>
    <t>KS LIFECARE PTY LTD</t>
  </si>
  <si>
    <t>KURRAJONG</t>
  </si>
  <si>
    <t>LEAD</t>
  </si>
  <si>
    <t>LEISURE NETWORKS ASSOCIATION INC</t>
  </si>
  <si>
    <t>LIFE SKILLS QUEENSLAND PTY LTD</t>
  </si>
  <si>
    <t>LIFE UNLIMITED SUPPORT SERVICES</t>
  </si>
  <si>
    <t>LIFE WITHOUT BARRIERS</t>
  </si>
  <si>
    <t>LION COMMUNITY SERVICES PTY LTD</t>
  </si>
  <si>
    <t>LIVEBETTER</t>
  </si>
  <si>
    <t>LUTHERAN SERVICES</t>
  </si>
  <si>
    <t>MACARTHUR CONNECT LIMITED</t>
  </si>
  <si>
    <t>MACARTHUR DISABILITY SERVICES LTD</t>
  </si>
  <si>
    <t>MACLEAY OPTIONS LTD</t>
  </si>
  <si>
    <t>MAI-WEL LTD</t>
  </si>
  <si>
    <t>MAMBOURIN ENTERPRISES</t>
  </si>
  <si>
    <t>MANSFIELD AUTISM STATEWIDE SERVICES</t>
  </si>
  <si>
    <t>MARYBOROUGH CAREERS PTY LTD</t>
  </si>
  <si>
    <t>MAX SOLUTIONS PTY LTD NSW</t>
  </si>
  <si>
    <t>MAXIMA TRAINING GROUP (AUST) LTD</t>
  </si>
  <si>
    <t>MCCALL GARDENS COMMUNITY SERVICES LIMITED</t>
  </si>
  <si>
    <t>MCCALLUM DISABILITY SERVICES</t>
  </si>
  <si>
    <t>MEGT</t>
  </si>
  <si>
    <t>MELLS CARE</t>
  </si>
  <si>
    <t>MICHAEL KHAMO</t>
  </si>
  <si>
    <t>MICROENTERPRISE LAUNCHPAD</t>
  </si>
  <si>
    <t>MIGHTY ORCHID SERVICES PTY LTD</t>
  </si>
  <si>
    <t>MPOWER YOU PTY LTD</t>
  </si>
  <si>
    <t>MTC AUSTRALIA</t>
  </si>
  <si>
    <t>MULTICULTURAL SERVICES OF WA INC</t>
  </si>
  <si>
    <t>MY HERO DISABILITY SERVICES</t>
  </si>
  <si>
    <t>MYHORIZON</t>
  </si>
  <si>
    <t>NADRASCA</t>
  </si>
  <si>
    <t>NEXT PATH - MATER DEI</t>
  </si>
  <si>
    <t>NEXUS HUMAN SERVICES INC</t>
  </si>
  <si>
    <t>NO LIMITZ SUPPORT WORKERS</t>
  </si>
  <si>
    <t>NORTHAVEN</t>
  </si>
  <si>
    <t>NORTHCOTT</t>
  </si>
  <si>
    <t>NORTHSIDE ENTERPRISE INCORPORATED</t>
  </si>
  <si>
    <t>NOVA TRANSITION</t>
  </si>
  <si>
    <t>NOVITA SERVICES</t>
  </si>
  <si>
    <t>NSW CARE SERVICES PTY LTD</t>
  </si>
  <si>
    <t>OMNIA INCLUSIVE EMPLOYMENT SOLUTIONS LIMITED</t>
  </si>
  <si>
    <t>ONE CULTURE SUPPORT SERVICES</t>
  </si>
  <si>
    <t>ONESTEP DISABILITY SERVICES</t>
  </si>
  <si>
    <t>OUTNABOUT SUPPORT SERVICES</t>
  </si>
  <si>
    <t>PEBBLE COMMUNITY SUPPORT PTY LTD</t>
  </si>
  <si>
    <t>PHOENIX COMMUNITY PROJECT INC</t>
  </si>
  <si>
    <t>POSABILITIES.STRONG MINDS : STRONG FUTURES PTY LTD</t>
  </si>
  <si>
    <t>POSSABILITY/OAKDALE ENTERPRISES</t>
  </si>
  <si>
    <t>PRAM POWER PTY LTD</t>
  </si>
  <si>
    <t>PROJECT ENABLE PTY LTD</t>
  </si>
  <si>
    <t>PROUDLY PRODUCTIVE</t>
  </si>
  <si>
    <t>PURPLE HEATHER PTY LTD</t>
  </si>
  <si>
    <t>QUALIFY</t>
  </si>
  <si>
    <t>RAPT SUPPORTS</t>
  </si>
  <si>
    <t>REACH AND BELONG</t>
  </si>
  <si>
    <t>REACHOUT NQ</t>
  </si>
  <si>
    <t>READYUP SKILLS PTY LTD</t>
  </si>
  <si>
    <t>REALISING EVERY DREAM REDINC</t>
  </si>
  <si>
    <t>RED DOOR COMMUNITY SERVICES</t>
  </si>
  <si>
    <t>REGIONAL YOUTH SUPPORT SERVICES INC</t>
  </si>
  <si>
    <t>RIGHT TO WORK</t>
  </si>
  <si>
    <t>ROCKY BAY</t>
  </si>
  <si>
    <t>ROUNDSQUARED</t>
  </si>
  <si>
    <t>ROYAL SOCIETY FOR THE BLIND OF SA INC</t>
  </si>
  <si>
    <t>SALLUSTIO SUPPORT SERVICES</t>
  </si>
  <si>
    <t>SAMY CARE SERVICES ACT PTY LTD</t>
  </si>
  <si>
    <t>SELL YOURSELF PTY LTD</t>
  </si>
  <si>
    <t>SILVERLEA SERVICES</t>
  </si>
  <si>
    <t>SMILEYS SUPPORT SERVICES PTY LTD</t>
  </si>
  <si>
    <t>SOCIAL STUDIO QLD</t>
  </si>
  <si>
    <t>SOUL SERVICES WA</t>
  </si>
  <si>
    <t>SOUTH WEST ALLIED THERAPIES</t>
  </si>
  <si>
    <t>SPECIALCISE CENTRAL PTY LTD</t>
  </si>
  <si>
    <t>SPROUT SPACE</t>
  </si>
  <si>
    <t>ST JOHN OF GOD ACCORD</t>
  </si>
  <si>
    <t>STEPS GROUP AUSTRALIA LIMITED</t>
  </si>
  <si>
    <t>SUNNYFIELD</t>
  </si>
  <si>
    <t>SUNSHINE SUPPORT CARE PTY LIMITED</t>
  </si>
  <si>
    <t xml:space="preserve">SUPPORT 4 EMPLOYMENT </t>
  </si>
  <si>
    <t>SUPPORT SERVICES FOR NDIS &amp; AGED CARE</t>
  </si>
  <si>
    <t>TASSK PTY LTD</t>
  </si>
  <si>
    <t>TEA-CUP COTTAGE PTY LTD</t>
  </si>
  <si>
    <t>TERRITORY TRUE PTY LTD</t>
  </si>
  <si>
    <t>THE BAKING BUNCH</t>
  </si>
  <si>
    <t>THE BRIDGE CONNECTS</t>
  </si>
  <si>
    <t>THE DISABILITY TRUST</t>
  </si>
  <si>
    <t>THE FLAGSTAFF GROUP LIMITED</t>
  </si>
  <si>
    <t>THE JOURNEY COMMUNITY PTY LTD</t>
  </si>
  <si>
    <t>THE PERSONNEL GROUP LTD</t>
  </si>
  <si>
    <t>THE SPACE NEWCASTLE PTY LTD</t>
  </si>
  <si>
    <t>THE SPECTRUM ORGANISATION INC</t>
  </si>
  <si>
    <t>THE TRUSTEE FOR KEEN TO CARE AUSTRALIA</t>
  </si>
  <si>
    <t>THE TRUSTEE FOR YEPP UNIT TRUST</t>
  </si>
  <si>
    <t>THE VILLAGE CARE SERVICES PTY LTD</t>
  </si>
  <si>
    <t>TLC SUPPORT WA PTY LTD</t>
  </si>
  <si>
    <t>TOGETHER WE CAN INTERNATIONAL PTY LTD</t>
  </si>
  <si>
    <t>TRENT STEPHEN ASIMUS</t>
  </si>
  <si>
    <t>TRILOGY SUPPORT PTY LTD</t>
  </si>
  <si>
    <t>ULAUNCH PTY LTD</t>
  </si>
  <si>
    <t>UNITING (VICTORIA AND TASMANIA)</t>
  </si>
  <si>
    <t>UNITING CARE COMMUNITY</t>
  </si>
  <si>
    <t>UNITING SA</t>
  </si>
  <si>
    <t>VALLEY INDUSTRIES</t>
  </si>
  <si>
    <t>VALMAR SUPPORT SERVICES LIMITED - NSW</t>
  </si>
  <si>
    <t>VALOROUS PLACE</t>
  </si>
  <si>
    <t>VALUED LIVES FOUNDATION  LTD</t>
  </si>
  <si>
    <t>VANA CARE PTY LTD</t>
  </si>
  <si>
    <t>VEL CARE ALLIANCE PTY LTD</t>
  </si>
  <si>
    <t>VESTA COMMUNITY CARE</t>
  </si>
  <si>
    <t>VICTORY THROUGH ABILITY PTY LTD</t>
  </si>
  <si>
    <t>VIVABILITY LIMITED</t>
  </si>
  <si>
    <t>WAGTAIL SERVICES</t>
  </si>
  <si>
    <t>WALLARA AUSTRALIA LTD.</t>
  </si>
  <si>
    <t>WE ARE VIVID</t>
  </si>
  <si>
    <t>WEKARE DISABILITY SUPPORT GROUP PTY LTD</t>
  </si>
  <si>
    <t>WESLEY MISSION QUEENSLAND</t>
  </si>
  <si>
    <t>WESTHAVEN LIMITED</t>
  </si>
  <si>
    <t>WISE EMPLOYMENT LTD</t>
  </si>
  <si>
    <t>WORKLINK WA</t>
  </si>
  <si>
    <t>WORKPOWER INC</t>
  </si>
  <si>
    <t>YAY TODAY PTY LTD</t>
  </si>
  <si>
    <t>YOU CONNECT</t>
  </si>
  <si>
    <t>YOU QUEENSLAND PTY LTD</t>
  </si>
  <si>
    <t>YOUNG MINDZ PTY LTD</t>
  </si>
  <si>
    <t>YOUR EMPLOYMENT SOLUTIONS</t>
  </si>
  <si>
    <t>YOUTHWORX NT</t>
  </si>
  <si>
    <t>YUMARO</t>
  </si>
  <si>
    <t>Total</t>
  </si>
  <si>
    <t>Total Open Employment / Total Employment + Non-Employment</t>
  </si>
  <si>
    <t>Not Available</t>
  </si>
  <si>
    <t>Primary Disability</t>
  </si>
  <si>
    <t>Jul to Sep 
2024</t>
  </si>
  <si>
    <t>Oct to Dec 
2024</t>
  </si>
  <si>
    <t>Jan to Mar
2025</t>
  </si>
  <si>
    <t>Apr to Jun
2025</t>
  </si>
  <si>
    <t>Autism</t>
  </si>
  <si>
    <t>Intellectual Disability</t>
  </si>
  <si>
    <t>Down Syndrome</t>
  </si>
  <si>
    <t>Cerebral Palsy</t>
  </si>
  <si>
    <t>Other Neurological</t>
  </si>
  <si>
    <t>Hearing Impairment</t>
  </si>
  <si>
    <t>Psychosocial Disability</t>
  </si>
  <si>
    <t>Acquired Brain Injury</t>
  </si>
  <si>
    <t>Visual Impairment</t>
  </si>
  <si>
    <t>Other or Not Populated</t>
  </si>
  <si>
    <t>Apr to Jun
2025 %</t>
  </si>
  <si>
    <t>Jul 2024 to Jun
2025 %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</si>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</sst>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b/>
      <sz val="34"/>
      <color rgb="FF6B2976"/>
      <name val="Aptos Narrow"/>
      <family val="2"/>
    </font>
    <font>
      <sz val="11"/>
      <color theme="1"/>
      <name val="Aptos Narrow"/>
      <family val="2"/>
    </font>
    <font>
      <sz val="12"/>
      <color theme="1"/>
      <name val="Arial"/>
      <family val="2"/>
    </font>
    <font>
      <b/>
      <sz val="12"/>
      <color theme="1"/>
      <name val="Arial"/>
      <family val="2"/>
    </font>
    <font>
      <sz val="12"/>
      <name val="Arial"/>
      <family val="2"/>
    </font>
    <font>
      <b/>
      <sz val="11"/>
      <color theme="1"/>
      <name val="Arial"/>
      <family val="2"/>
    </font>
    <font>
      <b/>
      <sz val="14"/>
      <color theme="1"/>
      <name val="Arial"/>
      <family val="2"/>
    </font>
    <font>
      <sz val="28"/>
      <color rgb="FFFFFFFF"/>
      <name val="Aptos Narrow"/>
      <family val="2"/>
    </font>
    <font>
      <sz val="36"/>
      <color rgb="FFFFFFFF"/>
      <name val="Aptos Narrow"/>
      <family val="2"/>
    </font>
    <font>
      <sz val="11"/>
      <color rgb="FF000000"/>
      <name val="Aptos Narrow"/>
      <family val="2"/>
    </font>
    <font>
      <sz val="11"/>
      <color theme="1"/>
      <name val="Arial"/>
      <family val="2"/>
    </font>
    <font>
      <sz val="36"/>
      <color rgb="FF6B2976"/>
      <name val="Aptos Narrow"/>
      <family val="2"/>
    </font>
    <font>
      <b/>
      <sz val="11"/>
      <color rgb="FF000000"/>
      <name val="Aptos Narrow"/>
      <family val="2"/>
    </font>
    <font>
      <sz val="36"/>
      <color theme="0"/>
      <name val="Aptos Narrow"/>
      <family val="2"/>
    </font>
    <font>
      <b/>
      <sz val="12"/>
      <color rgb="FFC00000"/>
      <name val="Arial"/>
      <family val="2"/>
    </font>
    <font>
      <sz val="11"/>
      <color theme="0"/>
      <name val="Calibri"/>
      <family val="2"/>
      <scheme val="minor"/>
    </font>
    <font>
      <sz val="11"/>
      <color theme="0" tint="-0.249977111117893"/>
      <name val="Arial"/>
      <family val="2"/>
    </font>
    <font>
      <b/>
      <sz val="11"/>
      <color theme="0"/>
      <name val="Arial"/>
      <family val="2"/>
    </font>
    <font>
      <sz val="11"/>
      <color rgb="FF006100"/>
      <name val="Calibri"/>
      <family val="2"/>
      <scheme val="minor"/>
    </font>
    <font>
      <b/>
      <sz val="11"/>
      <color rgb="FF000000"/>
      <name val="Arial"/>
      <family val="2"/>
    </font>
    <font>
      <sz val="11"/>
      <color rgb="FF9C5700"/>
      <name val="Calibri"/>
      <family val="2"/>
      <scheme val="minor"/>
    </font>
    <font>
      <b/>
      <sz val="11"/>
      <color rgb="FFFFFFFF"/>
      <name val="Arial"/>
      <family val="2"/>
    </font>
    <font>
      <sz val="11"/>
      <color rgb="FF9C0006"/>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s>
  <fills count="1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6B2976"/>
        <bgColor indexed="64"/>
      </patternFill>
    </fill>
    <fill>
      <patternFill patternType="solid">
        <fgColor theme="1"/>
        <bgColor indexed="64"/>
      </patternFill>
    </fill>
    <fill>
      <patternFill patternType="solid">
        <fgColor theme="2" tint="-9.9978637043366805E-2"/>
        <bgColor indexed="64"/>
      </patternFill>
    </fill>
    <fill>
      <patternFill patternType="solid">
        <fgColor rgb="FF8AC640"/>
        <bgColor indexed="64"/>
      </patternFill>
    </fill>
    <fill>
      <patternFill patternType="solid">
        <fgColor rgb="FFE5F1D4"/>
        <bgColor indexed="64"/>
      </patternFill>
    </fill>
    <fill>
      <patternFill patternType="solid">
        <fgColor rgb="FF009EAD"/>
        <bgColor indexed="64"/>
      </patternFill>
    </fill>
    <fill>
      <patternFill patternType="solid">
        <fgColor rgb="FFC5E4E8"/>
        <bgColor indexed="64"/>
      </patternFill>
    </fill>
    <fill>
      <patternFill patternType="solid">
        <fgColor rgb="FFFAA41A"/>
        <bgColor indexed="64"/>
      </patternFill>
    </fill>
    <fill>
      <patternFill patternType="solid">
        <fgColor rgb="FFFFEACC"/>
        <bgColor indexed="64"/>
      </patternFill>
    </fill>
    <fill>
      <patternFill patternType="solid">
        <fgColor rgb="FFC5296D"/>
        <bgColor indexed="64"/>
      </patternFill>
    </fill>
    <fill>
      <patternFill patternType="solid">
        <fgColor rgb="FFEFD2D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19">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dashDot">
        <color theme="4" tint="0.59996337778862885"/>
      </bottom>
      <diagonal/>
    </border>
    <border>
      <left style="thin">
        <color indexed="64"/>
      </left>
      <right style="thin">
        <color indexed="64"/>
      </right>
      <top/>
      <bottom style="dashDot">
        <color theme="4" tint="0.59996337778862885"/>
      </bottom>
      <diagonal/>
    </border>
    <border>
      <left style="medium">
        <color indexed="64"/>
      </left>
      <right style="medium">
        <color indexed="64"/>
      </right>
      <top style="dashDot">
        <color theme="4" tint="0.59996337778862885"/>
      </top>
      <bottom style="dashDot">
        <color theme="4" tint="0.59996337778862885"/>
      </bottom>
      <diagonal/>
    </border>
    <border>
      <left style="thin">
        <color indexed="64"/>
      </left>
      <right style="thin">
        <color indexed="64"/>
      </right>
      <top style="dashDot">
        <color theme="4" tint="0.59996337778862885"/>
      </top>
      <bottom style="dashDot">
        <color theme="4" tint="0.59996337778862885"/>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s>
  <cellStyleXfs count="4">
    <xf numFmtId="0" fontId="0" fillId="0" borderId="0"/>
    <xf numFmtId="0" fontId="19" fillId="2" borderId="0" applyNumberFormat="0" applyBorder="0" applyAlignment="0" applyProtection="0"/>
    <xf numFmtId="0" fontId="23" fillId="3" borderId="0" applyNumberFormat="0" applyBorder="0" applyAlignment="0" applyProtection="0"/>
    <xf numFmtId="0" fontId="21" fillId="4" borderId="0" applyNumberFormat="0" applyBorder="0" applyAlignment="0" applyProtection="0"/>
  </cellStyleXfs>
  <cellXfs count="68">
    <xf numFmtId="0" fontId="0" fillId="0" borderId="0" xfId="0"/>
    <xf numFmtId="0" fontId="2" fillId="0" borderId="0" xfId="0" applyFont="1"/>
    <xf numFmtId="0" fontId="2" fillId="0" borderId="0" xfId="0" applyFont="1" applyAlignment="1">
      <alignment horizontal="left"/>
    </xf>
    <xf numFmtId="0" fontId="6" fillId="0" borderId="0" xfId="0" applyFont="1"/>
    <xf numFmtId="0" fontId="6" fillId="0" borderId="0" xfId="0" applyFont="1" applyAlignment="1">
      <alignment wrapText="1"/>
    </xf>
    <xf numFmtId="0" fontId="9" fillId="6" borderId="2" xfId="0" applyFont="1" applyFill="1" applyBorder="1" applyAlignment="1">
      <alignment horizontal="center" vertical="center"/>
    </xf>
    <xf numFmtId="0" fontId="10" fillId="7" borderId="2" xfId="0" applyFont="1" applyFill="1" applyBorder="1" applyAlignment="1">
      <alignment horizontal="right" wrapText="1"/>
    </xf>
    <xf numFmtId="0" fontId="11" fillId="0" borderId="0" xfId="0" applyFont="1" applyAlignment="1">
      <alignment wrapText="1"/>
    </xf>
    <xf numFmtId="0" fontId="12" fillId="8" borderId="2" xfId="0" applyFont="1" applyFill="1" applyBorder="1" applyAlignment="1">
      <alignment horizontal="center" vertical="center"/>
    </xf>
    <xf numFmtId="0" fontId="10" fillId="9" borderId="2" xfId="0" applyFont="1" applyFill="1" applyBorder="1" applyAlignment="1">
      <alignment horizontal="right" vertical="top" wrapText="1"/>
    </xf>
    <xf numFmtId="0" fontId="14" fillId="10" borderId="2" xfId="0" applyFont="1" applyFill="1" applyBorder="1" applyAlignment="1">
      <alignment horizontal="center" vertical="center"/>
    </xf>
    <xf numFmtId="0" fontId="10" fillId="11" borderId="2" xfId="0" applyFont="1" applyFill="1" applyBorder="1" applyAlignment="1">
      <alignment horizontal="right" wrapText="1"/>
    </xf>
    <xf numFmtId="0" fontId="12" fillId="12" borderId="2" xfId="0" applyFont="1" applyFill="1" applyBorder="1" applyAlignment="1">
      <alignment horizontal="center" vertical="center"/>
    </xf>
    <xf numFmtId="0" fontId="10" fillId="13" borderId="2" xfId="0" applyFont="1" applyFill="1" applyBorder="1" applyAlignment="1">
      <alignment horizontal="right"/>
    </xf>
    <xf numFmtId="0" fontId="9" fillId="14" borderId="2" xfId="0" applyFont="1" applyFill="1" applyBorder="1" applyAlignment="1">
      <alignment horizontal="center" vertical="center"/>
    </xf>
    <xf numFmtId="0" fontId="10" fillId="15" borderId="2" xfId="0" applyFont="1" applyFill="1" applyBorder="1" applyAlignment="1">
      <alignment horizontal="right" wrapText="1"/>
    </xf>
    <xf numFmtId="0" fontId="15" fillId="0" borderId="0" xfId="0" applyFont="1"/>
    <xf numFmtId="0" fontId="16" fillId="16" borderId="0" xfId="0" applyFont="1" applyFill="1"/>
    <xf numFmtId="1" fontId="16" fillId="16" borderId="0" xfId="0" applyNumberFormat="1" applyFont="1" applyFill="1"/>
    <xf numFmtId="1" fontId="6" fillId="17" borderId="0" xfId="0" applyNumberFormat="1" applyFont="1" applyFill="1"/>
    <xf numFmtId="0" fontId="11" fillId="17" borderId="0" xfId="0" applyFont="1" applyFill="1"/>
    <xf numFmtId="1" fontId="11" fillId="16" borderId="0" xfId="0" applyNumberFormat="1" applyFont="1" applyFill="1"/>
    <xf numFmtId="0" fontId="11" fillId="16" borderId="0" xfId="0" applyFont="1" applyFill="1"/>
    <xf numFmtId="1" fontId="11" fillId="16" borderId="0" xfId="0" applyNumberFormat="1" applyFont="1" applyFill="1" applyAlignment="1">
      <alignment vertical="center"/>
    </xf>
    <xf numFmtId="0" fontId="11" fillId="16" borderId="0" xfId="0" quotePrefix="1" applyFont="1" applyFill="1"/>
    <xf numFmtId="1" fontId="17" fillId="16" borderId="0" xfId="0" applyNumberFormat="1" applyFont="1" applyFill="1"/>
    <xf numFmtId="0" fontId="17" fillId="16" borderId="0" xfId="0" applyFont="1" applyFill="1"/>
    <xf numFmtId="0" fontId="11" fillId="16" borderId="5" xfId="0" applyFont="1" applyFill="1" applyBorder="1" applyAlignment="1">
      <alignment horizontal="left"/>
    </xf>
    <xf numFmtId="3" fontId="6" fillId="17" borderId="6" xfId="1" applyNumberFormat="1" applyFont="1" applyFill="1" applyBorder="1" applyAlignment="1">
      <alignment horizontal="right"/>
    </xf>
    <xf numFmtId="3" fontId="6" fillId="17" borderId="6" xfId="3" applyNumberFormat="1" applyFont="1" applyFill="1" applyBorder="1" applyAlignment="1">
      <alignment horizontal="right"/>
    </xf>
    <xf numFmtId="3" fontId="6" fillId="17" borderId="6" xfId="2" applyNumberFormat="1" applyFont="1" applyFill="1" applyBorder="1" applyAlignment="1">
      <alignment horizontal="right"/>
    </xf>
    <xf numFmtId="0" fontId="11" fillId="16" borderId="7" xfId="0" applyFont="1" applyFill="1" applyBorder="1" applyAlignment="1">
      <alignment horizontal="left"/>
    </xf>
    <xf numFmtId="3" fontId="6" fillId="17" borderId="8" xfId="1" applyNumberFormat="1" applyFont="1" applyFill="1" applyBorder="1" applyAlignment="1">
      <alignment horizontal="right"/>
    </xf>
    <xf numFmtId="3" fontId="6" fillId="17" borderId="8" xfId="3" applyNumberFormat="1" applyFont="1" applyFill="1" applyBorder="1" applyAlignment="1">
      <alignment horizontal="right"/>
    </xf>
    <xf numFmtId="3" fontId="6" fillId="17" borderId="8" xfId="2" applyNumberFormat="1" applyFont="1" applyFill="1" applyBorder="1" applyAlignment="1">
      <alignment horizontal="right"/>
    </xf>
    <xf numFmtId="0" fontId="11" fillId="0" borderId="7" xfId="0" applyFont="1" applyBorder="1" applyAlignment="1">
      <alignment horizontal="left"/>
    </xf>
    <xf numFmtId="0" fontId="11" fillId="16" borderId="9" xfId="0" applyFont="1" applyFill="1" applyBorder="1"/>
    <xf numFmtId="3" fontId="6" fillId="17" borderId="10" xfId="0" applyNumberFormat="1" applyFont="1" applyFill="1" applyBorder="1" applyAlignment="1">
      <alignment horizontal="right"/>
    </xf>
    <xf numFmtId="3" fontId="6" fillId="17" borderId="9" xfId="0" applyNumberFormat="1" applyFont="1" applyFill="1" applyBorder="1" applyAlignment="1">
      <alignment horizontal="right"/>
    </xf>
    <xf numFmtId="1" fontId="0" fillId="0" borderId="0" xfId="0" applyNumberFormat="1"/>
    <xf numFmtId="164" fontId="6" fillId="17" borderId="6" xfId="2" applyNumberFormat="1" applyFont="1" applyFill="1" applyBorder="1" applyAlignment="1">
      <alignment horizontal="right"/>
    </xf>
    <xf numFmtId="3" fontId="24" fillId="0" borderId="0" xfId="0" applyNumberFormat="1" applyFont="1"/>
    <xf numFmtId="3" fontId="24" fillId="0" borderId="14" xfId="0" applyNumberFormat="1" applyFont="1" applyBorder="1"/>
    <xf numFmtId="3" fontId="24" fillId="0" borderId="16" xfId="0" applyNumberFormat="1" applyFont="1" applyBorder="1"/>
    <xf numFmtId="3" fontId="24" fillId="0" borderId="17" xfId="0" applyNumberFormat="1" applyFont="1" applyBorder="1"/>
    <xf numFmtId="0" fontId="26" fillId="5" borderId="11" xfId="0" applyFont="1" applyFill="1" applyBorder="1" applyAlignment="1">
      <alignment horizontal="right" vertical="center" wrapText="1"/>
    </xf>
    <xf numFmtId="0" fontId="26" fillId="5" borderId="12" xfId="0" applyFont="1" applyFill="1" applyBorder="1" applyAlignment="1">
      <alignment horizontal="right" vertical="center" wrapText="1"/>
    </xf>
    <xf numFmtId="0" fontId="26" fillId="5" borderId="11" xfId="0" applyFont="1" applyFill="1" applyBorder="1" applyAlignment="1">
      <alignment horizontal="left" vertical="center" wrapText="1"/>
    </xf>
    <xf numFmtId="164" fontId="24" fillId="0" borderId="14" xfId="0" applyNumberFormat="1" applyFont="1" applyBorder="1"/>
    <xf numFmtId="164" fontId="24" fillId="0" borderId="17" xfId="0" applyNumberFormat="1" applyFont="1" applyBorder="1"/>
    <xf numFmtId="0" fontId="25" fillId="0" borderId="13" xfId="0" applyFont="1" applyBorder="1"/>
    <xf numFmtId="0" fontId="25" fillId="0" borderId="15" xfId="0" applyFont="1" applyBorder="1" applyAlignment="1">
      <alignment horizontal="right"/>
    </xf>
    <xf numFmtId="3" fontId="6" fillId="0" borderId="18" xfId="0" applyNumberFormat="1" applyFont="1" applyBorder="1" applyAlignment="1">
      <alignment horizontal="right"/>
    </xf>
    <xf numFmtId="0" fontId="18" fillId="5" borderId="3" xfId="0" applyFont="1" applyFill="1" applyBorder="1" applyAlignment="1">
      <alignment horizontal="left" vertical="center"/>
    </xf>
    <xf numFmtId="0" fontId="20" fillId="8" borderId="4" xfId="1" applyFont="1" applyFill="1" applyBorder="1" applyAlignment="1">
      <alignment vertical="center" wrapText="1"/>
    </xf>
    <xf numFmtId="0" fontId="22" fillId="10" borderId="4" xfId="3" applyFont="1" applyFill="1" applyBorder="1" applyAlignment="1">
      <alignment vertical="center" wrapText="1"/>
    </xf>
    <xf numFmtId="0" fontId="20" fillId="12" borderId="4" xfId="2" applyFont="1" applyFill="1" applyBorder="1" applyAlignment="1">
      <alignment vertical="center" wrapText="1"/>
    </xf>
    <xf numFmtId="0" fontId="22" fillId="14" borderId="4" xfId="2" applyFont="1" applyFill="1" applyBorder="1" applyAlignment="1">
      <alignment vertical="center" wrapText="1"/>
    </xf>
    <xf numFmtId="0" fontId="22" fillId="6" borderId="4" xfId="2" applyFont="1" applyFill="1" applyBorder="1" applyAlignment="1">
      <alignment vertical="center" wrapText="1"/>
    </xf>
    <xf numFmtId="0" fontId="22" fillId="18" borderId="4" xfId="2" applyFont="1" applyFill="1" applyBorder="1" applyAlignment="1">
      <alignment vertical="center" wrapText="1"/>
    </xf>
    <xf numFmtId="0" fontId="11" fillId="16" borderId="0" xfId="0" applyFont="1" applyFill="1" applyAlignment="1">
      <alignment horizontal="left" wrapText="1"/>
    </xf>
    <xf numFmtId="0" fontId="11" fillId="16" borderId="0" xfId="0" applyFont="1" applyFill="1" applyAlignment="1">
      <alignment horizontal="left" vertical="center" wrapText="1"/>
    </xf>
    <xf numFmtId="0" fontId="11" fillId="16" borderId="0" xfId="0" quotePrefix="1" applyFont="1" applyFill="1" applyAlignment="1">
      <alignment horizontal="left" wrapText="1"/>
    </xf>
    <xf numFmtId="0" fontId="1" fillId="0" borderId="0" xfId="0" applyFont="1" applyAlignment="1">
      <alignment horizontal="left"/>
    </xf>
    <xf numFmtId="0" fontId="3" fillId="0" borderId="0" xfId="0" applyFont="1" applyAlignment="1">
      <alignment horizontal="left" vertical="center" wrapText="1"/>
    </xf>
    <xf numFmtId="0" fontId="8" fillId="5" borderId="1" xfId="0" applyFont="1" applyFill="1" applyBorder="1" applyAlignment="1">
      <alignment horizontal="center"/>
    </xf>
    <xf numFmtId="0" fontId="8" fillId="5" borderId="0" xfId="0" applyFont="1" applyFill="1" applyAlignment="1">
      <alignment horizontal="center"/>
    </xf>
    <xf numFmtId="0" fontId="6" fillId="0" borderId="0" xfId="0" applyFont="1" applyAlignment="1">
      <alignment horizontal="left" wrapText="1"/>
    </xf>
  </cellXfs>
  <cellStyles count="4">
    <cellStyle name="Bad" xfId="2" builtinId="27"/>
    <cellStyle name="Good" xfId="1" builtinId="26"/>
    <cellStyle name="Neutral" xfId="3"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B2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1</xdr:row>
      <xdr:rowOff>112059</xdr:rowOff>
    </xdr:from>
    <xdr:to>
      <xdr:col>0</xdr:col>
      <xdr:colOff>1387800</xdr:colOff>
      <xdr:row>5</xdr:row>
      <xdr:rowOff>132790</xdr:rowOff>
    </xdr:to>
    <xdr:pic>
      <xdr:nvPicPr>
        <xdr:cNvPr id="2" name="Picture 1">
          <a:extLst>
            <a:ext uri="{FF2B5EF4-FFF2-40B4-BE49-F238E27FC236}">
              <a16:creationId xmlns:a16="http://schemas.microsoft.com/office/drawing/2014/main" id="{4A2B34B9-72B4-4F85-911B-DFB591FD4D54}"/>
            </a:ext>
          </a:extLst>
        </xdr:cNvPr>
        <xdr:cNvPicPr>
          <a:picLocks noChangeAspect="1"/>
        </xdr:cNvPicPr>
      </xdr:nvPicPr>
      <xdr:blipFill>
        <a:blip xmlns:r="http://schemas.openxmlformats.org/officeDocument/2006/relationships" r:embed="rId1"/>
        <a:stretch>
          <a:fillRect/>
        </a:stretch>
      </xdr:blipFill>
      <xdr:spPr>
        <a:xfrm>
          <a:off x="89647" y="312084"/>
          <a:ext cx="1298153" cy="782731"/>
        </a:xfrm>
        <a:prstGeom prst="rect">
          <a:avLst/>
        </a:prstGeom>
      </xdr:spPr>
    </xdr:pic>
    <xdr:clientData/>
  </xdr:twoCellAnchor>
  <xdr:twoCellAnchor editAs="oneCell">
    <xdr:from>
      <xdr:col>0</xdr:col>
      <xdr:colOff>89647</xdr:colOff>
      <xdr:row>1</xdr:row>
      <xdr:rowOff>112059</xdr:rowOff>
    </xdr:from>
    <xdr:to>
      <xdr:col>0</xdr:col>
      <xdr:colOff>1387800</xdr:colOff>
      <xdr:row>5</xdr:row>
      <xdr:rowOff>132790</xdr:rowOff>
    </xdr:to>
    <xdr:pic>
      <xdr:nvPicPr>
        <xdr:cNvPr id="3" name="Picture 2">
          <a:extLst>
            <a:ext uri="{FF2B5EF4-FFF2-40B4-BE49-F238E27FC236}">
              <a16:creationId xmlns:a16="http://schemas.microsoft.com/office/drawing/2014/main" id="{1911832F-4365-4E3C-9D2B-CFAFAD7636C8}"/>
            </a:ext>
          </a:extLst>
        </xdr:cNvPr>
        <xdr:cNvPicPr>
          <a:picLocks noChangeAspect="1"/>
        </xdr:cNvPicPr>
      </xdr:nvPicPr>
      <xdr:blipFill>
        <a:blip xmlns:r="http://schemas.openxmlformats.org/officeDocument/2006/relationships" r:embed="rId1"/>
        <a:stretch>
          <a:fillRect/>
        </a:stretch>
      </xdr:blipFill>
      <xdr:spPr>
        <a:xfrm>
          <a:off x="89647" y="312084"/>
          <a:ext cx="1298153" cy="782731"/>
        </a:xfrm>
        <a:prstGeom prst="rect">
          <a:avLst/>
        </a:prstGeom>
      </xdr:spPr>
    </xdr:pic>
    <xdr:clientData/>
  </xdr:twoCellAnchor>
  <xdr:twoCellAnchor editAs="oneCell">
    <xdr:from>
      <xdr:col>0</xdr:col>
      <xdr:colOff>89647</xdr:colOff>
      <xdr:row>1</xdr:row>
      <xdr:rowOff>112059</xdr:rowOff>
    </xdr:from>
    <xdr:to>
      <xdr:col>0</xdr:col>
      <xdr:colOff>1387800</xdr:colOff>
      <xdr:row>5</xdr:row>
      <xdr:rowOff>132790</xdr:rowOff>
    </xdr:to>
    <xdr:pic>
      <xdr:nvPicPr>
        <xdr:cNvPr id="4" name="Picture 3">
          <a:extLst>
            <a:ext uri="{FF2B5EF4-FFF2-40B4-BE49-F238E27FC236}">
              <a16:creationId xmlns:a16="http://schemas.microsoft.com/office/drawing/2014/main" id="{6029BC6D-2B4D-41B9-85FC-C739BFD4F8ED}"/>
            </a:ext>
          </a:extLst>
        </xdr:cNvPr>
        <xdr:cNvPicPr>
          <a:picLocks noChangeAspect="1"/>
        </xdr:cNvPicPr>
      </xdr:nvPicPr>
      <xdr:blipFill>
        <a:blip xmlns:r="http://schemas.openxmlformats.org/officeDocument/2006/relationships" r:embed="rId1"/>
        <a:stretch>
          <a:fillRect/>
        </a:stretch>
      </xdr:blipFill>
      <xdr:spPr>
        <a:xfrm>
          <a:off x="89647" y="321235"/>
          <a:ext cx="1298153" cy="7976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16BC1-1391-4943-8F33-303B19C2C7D1}">
  <sheetPr>
    <tabColor rgb="FF6B2976"/>
  </sheetPr>
  <dimension ref="A1:C16"/>
  <sheetViews>
    <sheetView zoomScale="82" zoomScaleNormal="82" workbookViewId="0">
      <selection sqref="A1:C1"/>
    </sheetView>
  </sheetViews>
  <sheetFormatPr baseColWidth="10" defaultColWidth="9.1640625" defaultRowHeight="15" x14ac:dyDescent="0.2"/>
  <cols>
    <col min="1" max="1" width="52.5" style="1" customWidth="1"/>
    <col min="2" max="2" width="56.5" style="1" customWidth="1"/>
    <col min="3" max="3" width="85" style="1" customWidth="1"/>
    <col min="4" max="16384" width="9.1640625" style="1"/>
  </cols>
  <sheetData>
    <row r="1" spans="1:3" ht="50" customHeight="1" x14ac:dyDescent="0.55000000000000004">
      <c r="A1" s="63" t="s">
        <v>0</v>
      </c>
      <c r="B1" s="63"/>
      <c r="C1" s="63"/>
    </row>
    <row r="2" spans="1:3" s="2" customFormat="1" ht="151.5" customHeight="1" x14ac:dyDescent="0.2">
      <c r="A2" s="64" t="s">
        <v>1</v>
      </c>
      <c r="B2" s="64"/>
      <c r="C2" s="64"/>
    </row>
    <row r="3" spans="1:3" ht="50" customHeight="1" x14ac:dyDescent="0.45">
      <c r="A3" s="3" t="s">
        <v>2</v>
      </c>
      <c r="B3" s="65"/>
      <c r="C3" s="66"/>
    </row>
    <row r="4" spans="1:3" ht="40.5" customHeight="1" thickBot="1" x14ac:dyDescent="0.25"/>
    <row r="5" spans="1:3" ht="70.5" customHeight="1" thickBot="1" x14ac:dyDescent="0.25">
      <c r="A5" s="4" t="s">
        <v>3</v>
      </c>
      <c r="B5" s="5" t="e">
        <f>INDEX('Provider Outcomes'!$A$22:$G$1993,MATCH('Provider Search'!$B$3, 'Provider Outcomes'!$A$22:$A$1993,0), 6)</f>
        <v>#N/A</v>
      </c>
      <c r="C5" s="6" t="s">
        <v>4</v>
      </c>
    </row>
    <row r="6" spans="1:3" ht="50" customHeight="1" thickBot="1" x14ac:dyDescent="0.25">
      <c r="A6" s="67" t="s">
        <v>5</v>
      </c>
      <c r="B6" s="67"/>
      <c r="C6" s="67"/>
    </row>
    <row r="7" spans="1:3" ht="90" customHeight="1" thickBot="1" x14ac:dyDescent="0.25">
      <c r="A7" s="7" t="s">
        <v>6</v>
      </c>
      <c r="B7" s="8" t="e">
        <f>INDEX('Provider Outcomes'!$A$22:$G$1993,MATCH('Provider Search'!$B$3, 'Provider Outcomes'!$A$22:$A$1993,0), 2)</f>
        <v>#N/A</v>
      </c>
      <c r="C7" s="9" t="s">
        <v>7</v>
      </c>
    </row>
    <row r="8" spans="1:3" ht="90" customHeight="1" thickBot="1" x14ac:dyDescent="0.25">
      <c r="A8" s="7" t="s">
        <v>8</v>
      </c>
      <c r="B8" s="10" t="e">
        <f>INDEX('Provider Outcomes'!$A$22:$G$1993,MATCH('Provider Search'!$B$3, 'Provider Outcomes'!$A$22:$A$1993,0), 3)</f>
        <v>#N/A</v>
      </c>
      <c r="C8" s="11" t="s">
        <v>9</v>
      </c>
    </row>
    <row r="9" spans="1:3" ht="90" customHeight="1" thickBot="1" x14ac:dyDescent="0.25">
      <c r="A9" s="7" t="s">
        <v>10</v>
      </c>
      <c r="B9" s="12" t="e">
        <f>INDEX('Provider Outcomes'!$A$22:$G$1993,MATCH('Provider Search'!$B$3, 'Provider Outcomes'!$A$22:$A$1993,0), 4)</f>
        <v>#N/A</v>
      </c>
      <c r="C9" s="13"/>
    </row>
    <row r="10" spans="1:3" ht="90" customHeight="1" thickBot="1" x14ac:dyDescent="0.25">
      <c r="A10" s="7" t="s">
        <v>11</v>
      </c>
      <c r="B10" s="14" t="e">
        <f>INDEX('Provider Outcomes'!$A$22:$G$1993,MATCH('Provider Search'!$B$3, 'Provider Outcomes'!$A$22:$A$1993,0), 5)</f>
        <v>#N/A</v>
      </c>
      <c r="C10" s="15" t="s">
        <v>12</v>
      </c>
    </row>
    <row r="11" spans="1:3" ht="90" customHeight="1" x14ac:dyDescent="0.2"/>
    <row r="12" spans="1:3" ht="70" customHeight="1" x14ac:dyDescent="0.2"/>
    <row r="13" spans="1:3" ht="70" customHeight="1" x14ac:dyDescent="0.2"/>
    <row r="14" spans="1:3" ht="70" customHeight="1" x14ac:dyDescent="0.2"/>
    <row r="15" spans="1:3" ht="70" customHeight="1" x14ac:dyDescent="0.2"/>
    <row r="16" spans="1:3" ht="70" customHeight="1" x14ac:dyDescent="0.2"/>
  </sheetData>
  <mergeCells count="4">
    <mergeCell ref="A1:C1"/>
    <mergeCell ref="A2:C2"/>
    <mergeCell ref="B3:C3"/>
    <mergeCell ref="A6:C6"/>
  </mergeCells>
  <pageMargins left="0.7" right="0.7" top="0.75" bottom="0.75" header="0.3" footer="0.3"/>
  <pageSetup paperSize="9" orientation="portrait" horizontalDpi="0" verticalDpi="0"/>
  <ignoredErrors>
    <ignoredError sqref="B7"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86A8E73-5854-4A7D-BD39-27ED55BDB91B}">
          <x14:formula1>
            <xm:f>'Provider Outcomes'!$A$23:$A$1993</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0EB6-889B-4446-A01F-8D7A71BA883D}">
  <sheetPr>
    <tabColor rgb="FF009EAD"/>
    <pageSetUpPr autoPageBreaks="0" fitToPage="1"/>
  </sheetPr>
  <dimension ref="A1:G312"/>
  <sheetViews>
    <sheetView tabSelected="1" zoomScale="85" zoomScaleNormal="85" workbookViewId="0">
      <pane ySplit="22" topLeftCell="A23" activePane="bottomLeft" state="frozen"/>
      <selection pane="bottomLeft" activeCell="B17" sqref="B17:G17"/>
    </sheetView>
  </sheetViews>
  <sheetFormatPr baseColWidth="10" defaultColWidth="8.83203125" defaultRowHeight="15" x14ac:dyDescent="0.2"/>
  <cols>
    <col min="1" max="1" width="54.5" style="39" customWidth="1"/>
    <col min="2" max="7" width="21.33203125" customWidth="1"/>
    <col min="8" max="9" width="9.5" customWidth="1"/>
  </cols>
  <sheetData>
    <row r="1" spans="1:7" ht="16" x14ac:dyDescent="0.2">
      <c r="A1" s="16"/>
      <c r="D1" s="17"/>
      <c r="E1" s="17"/>
      <c r="F1" s="17"/>
      <c r="G1" s="17"/>
    </row>
    <row r="2" spans="1:7" x14ac:dyDescent="0.2">
      <c r="A2" s="18"/>
      <c r="B2" s="17"/>
      <c r="C2" s="17"/>
      <c r="D2" s="17"/>
      <c r="E2" s="17"/>
      <c r="F2" s="17"/>
      <c r="G2" s="17"/>
    </row>
    <row r="3" spans="1:7" x14ac:dyDescent="0.2">
      <c r="A3" s="18"/>
      <c r="B3" s="17"/>
      <c r="C3" s="17"/>
      <c r="D3" s="17"/>
      <c r="E3" s="17"/>
      <c r="F3" s="17"/>
      <c r="G3" s="17"/>
    </row>
    <row r="4" spans="1:7" x14ac:dyDescent="0.2">
      <c r="A4" s="18"/>
      <c r="B4" s="17"/>
      <c r="C4" s="17"/>
      <c r="D4" s="17"/>
      <c r="E4" s="17"/>
      <c r="F4" s="17"/>
      <c r="G4" s="17"/>
    </row>
    <row r="5" spans="1:7" x14ac:dyDescent="0.2">
      <c r="A5" s="18"/>
      <c r="B5" s="17"/>
      <c r="C5" s="17"/>
      <c r="D5" s="17"/>
      <c r="E5" s="17"/>
      <c r="F5" s="17"/>
      <c r="G5" s="17"/>
    </row>
    <row r="6" spans="1:7" x14ac:dyDescent="0.2">
      <c r="A6" s="18"/>
      <c r="B6" s="17"/>
      <c r="C6" s="17"/>
      <c r="D6" s="17"/>
      <c r="E6" s="17"/>
      <c r="F6" s="17"/>
      <c r="G6" s="17"/>
    </row>
    <row r="7" spans="1:7" x14ac:dyDescent="0.2">
      <c r="A7" s="19" t="s">
        <v>13</v>
      </c>
      <c r="B7" s="20"/>
      <c r="C7" s="20"/>
      <c r="D7" s="20"/>
      <c r="E7" s="20"/>
      <c r="F7" s="20"/>
      <c r="G7" s="20"/>
    </row>
    <row r="8" spans="1:7" ht="33.75" customHeight="1" x14ac:dyDescent="0.2">
      <c r="A8" s="21" t="s">
        <v>14</v>
      </c>
      <c r="B8" s="60" t="s">
        <v>15</v>
      </c>
      <c r="C8" s="60"/>
      <c r="D8" s="60"/>
      <c r="E8" s="60"/>
      <c r="F8" s="60"/>
      <c r="G8" s="60"/>
    </row>
    <row r="9" spans="1:7" x14ac:dyDescent="0.2">
      <c r="A9" s="21"/>
      <c r="B9" s="22"/>
      <c r="C9" s="22"/>
      <c r="D9" s="22"/>
      <c r="E9" s="22"/>
      <c r="F9" s="22"/>
      <c r="G9" s="22"/>
    </row>
    <row r="10" spans="1:7" x14ac:dyDescent="0.2">
      <c r="A10" s="21" t="s">
        <v>16</v>
      </c>
      <c r="B10" s="22" t="s">
        <v>17</v>
      </c>
      <c r="C10" s="22"/>
      <c r="D10" s="22"/>
      <c r="E10" s="22"/>
      <c r="F10" s="22"/>
      <c r="G10" s="22"/>
    </row>
    <row r="11" spans="1:7" x14ac:dyDescent="0.2">
      <c r="A11" s="21"/>
      <c r="B11" s="22"/>
      <c r="C11" s="22"/>
      <c r="D11" s="22"/>
      <c r="E11" s="22"/>
      <c r="F11" s="22"/>
      <c r="G11" s="22"/>
    </row>
    <row r="12" spans="1:7" ht="70" customHeight="1" x14ac:dyDescent="0.2">
      <c r="A12" s="23" t="s">
        <v>18</v>
      </c>
      <c r="B12" s="61" t="s">
        <v>19</v>
      </c>
      <c r="C12" s="61"/>
      <c r="D12" s="61"/>
      <c r="E12" s="61"/>
      <c r="F12" s="61"/>
      <c r="G12" s="61"/>
    </row>
    <row r="13" spans="1:7" ht="64.5" customHeight="1" x14ac:dyDescent="0.2">
      <c r="A13" s="21"/>
      <c r="B13" s="62" t="s">
        <v>20</v>
      </c>
      <c r="C13" s="62"/>
      <c r="D13" s="62"/>
      <c r="E13" s="62"/>
      <c r="F13" s="62"/>
      <c r="G13" s="62"/>
    </row>
    <row r="14" spans="1:7" x14ac:dyDescent="0.2">
      <c r="A14" s="21"/>
      <c r="B14" s="24" t="s">
        <v>21</v>
      </c>
      <c r="C14" s="22"/>
      <c r="D14" s="22"/>
      <c r="E14" s="22"/>
      <c r="F14" s="22"/>
      <c r="G14" s="22"/>
    </row>
    <row r="15" spans="1:7" x14ac:dyDescent="0.2">
      <c r="A15" s="21"/>
      <c r="B15" s="24"/>
      <c r="C15" s="22"/>
      <c r="D15" s="22"/>
      <c r="E15" s="22"/>
      <c r="F15" s="22"/>
      <c r="G15" s="22"/>
    </row>
    <row r="16" spans="1:7" ht="35.25" customHeight="1" x14ac:dyDescent="0.2">
      <c r="A16" s="21"/>
      <c r="B16" s="60" t="s">
        <v>22</v>
      </c>
      <c r="C16" s="60"/>
      <c r="D16" s="60"/>
      <c r="E16" s="60"/>
      <c r="F16" s="60"/>
      <c r="G16" s="60"/>
    </row>
    <row r="17" spans="1:7" ht="57.75" customHeight="1" x14ac:dyDescent="0.2">
      <c r="A17" s="21"/>
      <c r="B17" s="60" t="s">
        <v>23</v>
      </c>
      <c r="C17" s="60"/>
      <c r="D17" s="60"/>
      <c r="E17" s="60"/>
      <c r="F17" s="60"/>
      <c r="G17" s="60"/>
    </row>
    <row r="18" spans="1:7" ht="48" customHeight="1" x14ac:dyDescent="0.2">
      <c r="A18" s="21"/>
      <c r="B18" s="60" t="s">
        <v>24</v>
      </c>
      <c r="C18" s="60"/>
      <c r="D18" s="60"/>
      <c r="E18" s="60"/>
      <c r="F18" s="60"/>
      <c r="G18" s="60"/>
    </row>
    <row r="19" spans="1:7" x14ac:dyDescent="0.2">
      <c r="A19" s="21"/>
      <c r="B19" s="22"/>
      <c r="C19" s="22"/>
      <c r="D19" s="22"/>
      <c r="E19" s="22"/>
      <c r="F19" s="22"/>
      <c r="G19" s="22"/>
    </row>
    <row r="20" spans="1:7" x14ac:dyDescent="0.2">
      <c r="A20" s="19" t="s">
        <v>25</v>
      </c>
      <c r="B20" s="20"/>
      <c r="C20" s="20"/>
      <c r="D20" s="20"/>
      <c r="E20" s="20"/>
      <c r="F20" s="20"/>
      <c r="G20" s="20"/>
    </row>
    <row r="21" spans="1:7" ht="16" thickBot="1" x14ac:dyDescent="0.25">
      <c r="A21" s="25"/>
      <c r="B21" s="26"/>
      <c r="C21" s="26"/>
      <c r="D21" s="26"/>
      <c r="E21" s="26"/>
      <c r="F21" s="26"/>
      <c r="G21" s="26"/>
    </row>
    <row r="22" spans="1:7" ht="64" customHeight="1" thickBot="1" x14ac:dyDescent="0.25">
      <c r="A22" s="53" t="s">
        <v>26</v>
      </c>
      <c r="B22" s="54" t="s">
        <v>27</v>
      </c>
      <c r="C22" s="55" t="s">
        <v>28</v>
      </c>
      <c r="D22" s="56" t="s">
        <v>29</v>
      </c>
      <c r="E22" s="57" t="s">
        <v>30</v>
      </c>
      <c r="F22" s="58" t="s">
        <v>3</v>
      </c>
      <c r="G22" s="59" t="s">
        <v>322</v>
      </c>
    </row>
    <row r="23" spans="1:7" x14ac:dyDescent="0.2">
      <c r="A23" s="27" t="s">
        <v>231</v>
      </c>
      <c r="B23" s="28">
        <v>57</v>
      </c>
      <c r="C23" s="29" t="s">
        <v>32</v>
      </c>
      <c r="D23" s="29" t="s">
        <v>32</v>
      </c>
      <c r="E23" s="30">
        <v>19</v>
      </c>
      <c r="F23" s="30">
        <v>180</v>
      </c>
      <c r="G23" s="40">
        <f>B23/(B23+E23)</f>
        <v>0.75</v>
      </c>
    </row>
    <row r="24" spans="1:7" x14ac:dyDescent="0.2">
      <c r="A24" s="31" t="s">
        <v>181</v>
      </c>
      <c r="B24" s="28">
        <v>43</v>
      </c>
      <c r="C24" s="33" t="s">
        <v>32</v>
      </c>
      <c r="D24" s="33" t="s">
        <v>32</v>
      </c>
      <c r="E24" s="34">
        <v>21</v>
      </c>
      <c r="F24" s="34">
        <v>172</v>
      </c>
      <c r="G24" s="40">
        <f t="shared" ref="G24:G39" si="0">B24/(B24+E24)</f>
        <v>0.671875</v>
      </c>
    </row>
    <row r="25" spans="1:7" x14ac:dyDescent="0.2">
      <c r="A25" s="31" t="s">
        <v>211</v>
      </c>
      <c r="B25" s="28">
        <v>24</v>
      </c>
      <c r="C25" s="33">
        <v>0</v>
      </c>
      <c r="D25" s="33">
        <v>23</v>
      </c>
      <c r="E25" s="34">
        <v>268</v>
      </c>
      <c r="F25" s="34">
        <v>319</v>
      </c>
      <c r="G25" s="40">
        <f t="shared" si="0"/>
        <v>8.2191780821917804E-2</v>
      </c>
    </row>
    <row r="26" spans="1:7" x14ac:dyDescent="0.2">
      <c r="A26" s="31" t="s">
        <v>289</v>
      </c>
      <c r="B26" s="28">
        <v>24</v>
      </c>
      <c r="C26" s="33" t="s">
        <v>32</v>
      </c>
      <c r="D26" s="33" t="s">
        <v>32</v>
      </c>
      <c r="E26" s="34">
        <v>36</v>
      </c>
      <c r="F26" s="34">
        <v>141</v>
      </c>
      <c r="G26" s="40">
        <f t="shared" si="0"/>
        <v>0.4</v>
      </c>
    </row>
    <row r="27" spans="1:7" x14ac:dyDescent="0.2">
      <c r="A27" s="31" t="s">
        <v>75</v>
      </c>
      <c r="B27" s="28">
        <v>21</v>
      </c>
      <c r="C27" s="33" t="s">
        <v>32</v>
      </c>
      <c r="D27" s="33">
        <v>21</v>
      </c>
      <c r="E27" s="34">
        <v>94</v>
      </c>
      <c r="F27" s="34">
        <v>372</v>
      </c>
      <c r="G27" s="40">
        <f t="shared" si="0"/>
        <v>0.18260869565217391</v>
      </c>
    </row>
    <row r="28" spans="1:7" x14ac:dyDescent="0.2">
      <c r="A28" s="31" t="s">
        <v>234</v>
      </c>
      <c r="B28" s="28">
        <v>21</v>
      </c>
      <c r="C28" s="33" t="s">
        <v>32</v>
      </c>
      <c r="D28" s="33">
        <v>11</v>
      </c>
      <c r="E28" s="34">
        <v>19</v>
      </c>
      <c r="F28" s="34">
        <v>213</v>
      </c>
      <c r="G28" s="40">
        <f t="shared" si="0"/>
        <v>0.52500000000000002</v>
      </c>
    </row>
    <row r="29" spans="1:7" x14ac:dyDescent="0.2">
      <c r="A29" s="31" t="s">
        <v>54</v>
      </c>
      <c r="B29" s="28">
        <v>19</v>
      </c>
      <c r="C29" s="33" t="s">
        <v>32</v>
      </c>
      <c r="D29" s="33" t="s">
        <v>32</v>
      </c>
      <c r="E29" s="34">
        <v>91</v>
      </c>
      <c r="F29" s="34">
        <v>340</v>
      </c>
      <c r="G29" s="40">
        <f t="shared" si="0"/>
        <v>0.17272727272727273</v>
      </c>
    </row>
    <row r="30" spans="1:7" x14ac:dyDescent="0.2">
      <c r="A30" s="31" t="s">
        <v>123</v>
      </c>
      <c r="B30" s="28">
        <v>18</v>
      </c>
      <c r="C30" s="33" t="s">
        <v>32</v>
      </c>
      <c r="D30" s="33">
        <v>9</v>
      </c>
      <c r="E30" s="34">
        <v>40</v>
      </c>
      <c r="F30" s="34">
        <v>168</v>
      </c>
      <c r="G30" s="40">
        <f t="shared" si="0"/>
        <v>0.31034482758620691</v>
      </c>
    </row>
    <row r="31" spans="1:7" x14ac:dyDescent="0.2">
      <c r="A31" s="31" t="s">
        <v>292</v>
      </c>
      <c r="B31" s="28">
        <v>10</v>
      </c>
      <c r="C31" s="33">
        <v>0</v>
      </c>
      <c r="D31" s="33">
        <v>8</v>
      </c>
      <c r="E31" s="34">
        <v>26</v>
      </c>
      <c r="F31" s="34">
        <v>44</v>
      </c>
      <c r="G31" s="40">
        <f t="shared" si="0"/>
        <v>0.27777777777777779</v>
      </c>
    </row>
    <row r="32" spans="1:7" x14ac:dyDescent="0.2">
      <c r="A32" s="31" t="s">
        <v>293</v>
      </c>
      <c r="B32" s="28">
        <v>10</v>
      </c>
      <c r="C32" s="33" t="s">
        <v>32</v>
      </c>
      <c r="D32" s="33" t="s">
        <v>32</v>
      </c>
      <c r="E32" s="34">
        <v>24</v>
      </c>
      <c r="F32" s="34">
        <v>102</v>
      </c>
      <c r="G32" s="40">
        <f t="shared" si="0"/>
        <v>0.29411764705882354</v>
      </c>
    </row>
    <row r="33" spans="1:7" x14ac:dyDescent="0.2">
      <c r="A33" s="31" t="s">
        <v>64</v>
      </c>
      <c r="B33" s="28">
        <v>9</v>
      </c>
      <c r="C33" s="33" t="s">
        <v>32</v>
      </c>
      <c r="D33" s="33" t="s">
        <v>32</v>
      </c>
      <c r="E33" s="34">
        <v>9</v>
      </c>
      <c r="F33" s="34">
        <v>97</v>
      </c>
      <c r="G33" s="40">
        <f t="shared" si="0"/>
        <v>0.5</v>
      </c>
    </row>
    <row r="34" spans="1:7" x14ac:dyDescent="0.2">
      <c r="A34" s="31" t="s">
        <v>125</v>
      </c>
      <c r="B34" s="28">
        <v>9</v>
      </c>
      <c r="C34" s="33">
        <v>0</v>
      </c>
      <c r="D34" s="33" t="s">
        <v>32</v>
      </c>
      <c r="E34" s="34">
        <v>16</v>
      </c>
      <c r="F34" s="34">
        <v>120</v>
      </c>
      <c r="G34" s="40">
        <f t="shared" si="0"/>
        <v>0.36</v>
      </c>
    </row>
    <row r="35" spans="1:7" x14ac:dyDescent="0.2">
      <c r="A35" s="31" t="s">
        <v>139</v>
      </c>
      <c r="B35" s="28">
        <v>9</v>
      </c>
      <c r="C35" s="33">
        <v>0</v>
      </c>
      <c r="D35" s="33">
        <v>13</v>
      </c>
      <c r="E35" s="34">
        <v>52</v>
      </c>
      <c r="F35" s="34">
        <v>308</v>
      </c>
      <c r="G35" s="40">
        <f t="shared" si="0"/>
        <v>0.14754098360655737</v>
      </c>
    </row>
    <row r="36" spans="1:7" x14ac:dyDescent="0.2">
      <c r="A36" s="31" t="s">
        <v>282</v>
      </c>
      <c r="B36" s="28">
        <v>9</v>
      </c>
      <c r="C36" s="33" t="s">
        <v>32</v>
      </c>
      <c r="D36" s="33">
        <v>9</v>
      </c>
      <c r="E36" s="34">
        <v>19</v>
      </c>
      <c r="F36" s="34">
        <v>183</v>
      </c>
      <c r="G36" s="40">
        <f t="shared" si="0"/>
        <v>0.32142857142857145</v>
      </c>
    </row>
    <row r="37" spans="1:7" x14ac:dyDescent="0.2">
      <c r="A37" s="31" t="s">
        <v>84</v>
      </c>
      <c r="B37" s="28">
        <v>8</v>
      </c>
      <c r="C37" s="33">
        <v>0</v>
      </c>
      <c r="D37" s="33" t="s">
        <v>32</v>
      </c>
      <c r="E37" s="34">
        <v>26</v>
      </c>
      <c r="F37" s="34">
        <v>53</v>
      </c>
      <c r="G37" s="40">
        <f t="shared" si="0"/>
        <v>0.23529411764705882</v>
      </c>
    </row>
    <row r="38" spans="1:7" x14ac:dyDescent="0.2">
      <c r="A38" s="31" t="s">
        <v>210</v>
      </c>
      <c r="B38" s="28">
        <v>8</v>
      </c>
      <c r="C38" s="33">
        <v>0</v>
      </c>
      <c r="D38" s="33" t="s">
        <v>32</v>
      </c>
      <c r="E38" s="34">
        <v>50</v>
      </c>
      <c r="F38" s="34">
        <v>144</v>
      </c>
      <c r="G38" s="40">
        <f t="shared" si="0"/>
        <v>0.13793103448275862</v>
      </c>
    </row>
    <row r="39" spans="1:7" x14ac:dyDescent="0.2">
      <c r="A39" s="31" t="s">
        <v>241</v>
      </c>
      <c r="B39" s="28">
        <v>8</v>
      </c>
      <c r="C39" s="33">
        <v>0</v>
      </c>
      <c r="D39" s="33">
        <v>14</v>
      </c>
      <c r="E39" s="34">
        <v>20</v>
      </c>
      <c r="F39" s="34">
        <v>111</v>
      </c>
      <c r="G39" s="40">
        <f t="shared" si="0"/>
        <v>0.2857142857142857</v>
      </c>
    </row>
    <row r="40" spans="1:7" x14ac:dyDescent="0.2">
      <c r="A40" s="31" t="s">
        <v>33</v>
      </c>
      <c r="B40" s="33" t="s">
        <v>32</v>
      </c>
      <c r="C40" s="33">
        <v>0</v>
      </c>
      <c r="D40" s="33" t="s">
        <v>32</v>
      </c>
      <c r="E40" s="34">
        <v>18</v>
      </c>
      <c r="F40" s="34">
        <v>163</v>
      </c>
      <c r="G40" s="40" t="s">
        <v>323</v>
      </c>
    </row>
    <row r="41" spans="1:7" x14ac:dyDescent="0.2">
      <c r="A41" s="31" t="s">
        <v>35</v>
      </c>
      <c r="B41" s="33" t="s">
        <v>32</v>
      </c>
      <c r="C41" s="33" t="s">
        <v>32</v>
      </c>
      <c r="D41" s="33" t="s">
        <v>32</v>
      </c>
      <c r="E41" s="34">
        <v>30</v>
      </c>
      <c r="F41" s="34">
        <v>101</v>
      </c>
      <c r="G41" s="40" t="s">
        <v>323</v>
      </c>
    </row>
    <row r="42" spans="1:7" x14ac:dyDescent="0.2">
      <c r="A42" s="35" t="s">
        <v>36</v>
      </c>
      <c r="B42" s="33" t="s">
        <v>32</v>
      </c>
      <c r="C42" s="33">
        <v>0</v>
      </c>
      <c r="D42" s="33">
        <v>0</v>
      </c>
      <c r="E42" s="34">
        <v>50</v>
      </c>
      <c r="F42" s="34">
        <v>158</v>
      </c>
      <c r="G42" s="40" t="s">
        <v>323</v>
      </c>
    </row>
    <row r="43" spans="1:7" x14ac:dyDescent="0.2">
      <c r="A43" s="35" t="s">
        <v>37</v>
      </c>
      <c r="B43" s="33" t="s">
        <v>32</v>
      </c>
      <c r="C43" s="33" t="s">
        <v>32</v>
      </c>
      <c r="D43" s="33" t="s">
        <v>32</v>
      </c>
      <c r="E43" s="34" t="s">
        <v>32</v>
      </c>
      <c r="F43" s="34">
        <v>35</v>
      </c>
      <c r="G43" s="40" t="s">
        <v>323</v>
      </c>
    </row>
    <row r="44" spans="1:7" x14ac:dyDescent="0.2">
      <c r="A44" s="31" t="s">
        <v>40</v>
      </c>
      <c r="B44" s="33" t="s">
        <v>32</v>
      </c>
      <c r="C44" s="33">
        <v>0</v>
      </c>
      <c r="D44" s="33">
        <v>8</v>
      </c>
      <c r="E44" s="34">
        <v>8</v>
      </c>
      <c r="F44" s="34">
        <v>70</v>
      </c>
      <c r="G44" s="40" t="s">
        <v>323</v>
      </c>
    </row>
    <row r="45" spans="1:7" x14ac:dyDescent="0.2">
      <c r="A45" s="31" t="s">
        <v>43</v>
      </c>
      <c r="B45" s="33" t="s">
        <v>32</v>
      </c>
      <c r="C45" s="33">
        <v>0</v>
      </c>
      <c r="D45" s="33" t="s">
        <v>32</v>
      </c>
      <c r="E45" s="34">
        <v>35</v>
      </c>
      <c r="F45" s="34">
        <v>112</v>
      </c>
      <c r="G45" s="40" t="s">
        <v>323</v>
      </c>
    </row>
    <row r="46" spans="1:7" x14ac:dyDescent="0.2">
      <c r="A46" s="31" t="s">
        <v>44</v>
      </c>
      <c r="B46" s="33" t="s">
        <v>32</v>
      </c>
      <c r="C46" s="33">
        <v>0</v>
      </c>
      <c r="D46" s="33">
        <v>0</v>
      </c>
      <c r="E46" s="34">
        <v>12</v>
      </c>
      <c r="F46" s="34">
        <v>24</v>
      </c>
      <c r="G46" s="40" t="s">
        <v>323</v>
      </c>
    </row>
    <row r="47" spans="1:7" x14ac:dyDescent="0.2">
      <c r="A47" s="31" t="s">
        <v>47</v>
      </c>
      <c r="B47" s="33" t="s">
        <v>32</v>
      </c>
      <c r="C47" s="33">
        <v>0</v>
      </c>
      <c r="D47" s="33">
        <v>0</v>
      </c>
      <c r="E47" s="34" t="s">
        <v>32</v>
      </c>
      <c r="F47" s="34">
        <v>19</v>
      </c>
      <c r="G47" s="40" t="s">
        <v>323</v>
      </c>
    </row>
    <row r="48" spans="1:7" x14ac:dyDescent="0.2">
      <c r="A48" s="31" t="s">
        <v>53</v>
      </c>
      <c r="B48" s="33" t="s">
        <v>32</v>
      </c>
      <c r="C48" s="33">
        <v>0</v>
      </c>
      <c r="D48" s="33" t="s">
        <v>32</v>
      </c>
      <c r="E48" s="34" t="s">
        <v>32</v>
      </c>
      <c r="F48" s="34">
        <v>34</v>
      </c>
      <c r="G48" s="40" t="s">
        <v>323</v>
      </c>
    </row>
    <row r="49" spans="1:7" x14ac:dyDescent="0.2">
      <c r="A49" s="35" t="s">
        <v>55</v>
      </c>
      <c r="B49" s="33" t="s">
        <v>32</v>
      </c>
      <c r="C49" s="33" t="s">
        <v>32</v>
      </c>
      <c r="D49" s="33" t="s">
        <v>32</v>
      </c>
      <c r="E49" s="34">
        <v>16</v>
      </c>
      <c r="F49" s="34">
        <v>66</v>
      </c>
      <c r="G49" s="40" t="s">
        <v>323</v>
      </c>
    </row>
    <row r="50" spans="1:7" x14ac:dyDescent="0.2">
      <c r="A50" s="31" t="s">
        <v>58</v>
      </c>
      <c r="B50" s="33" t="s">
        <v>32</v>
      </c>
      <c r="C50" s="33" t="s">
        <v>32</v>
      </c>
      <c r="D50" s="33" t="s">
        <v>32</v>
      </c>
      <c r="E50" s="34" t="s">
        <v>32</v>
      </c>
      <c r="F50" s="34">
        <v>20</v>
      </c>
      <c r="G50" s="40" t="s">
        <v>323</v>
      </c>
    </row>
    <row r="51" spans="1:7" x14ac:dyDescent="0.2">
      <c r="A51" s="31" t="s">
        <v>59</v>
      </c>
      <c r="B51" s="33" t="s">
        <v>32</v>
      </c>
      <c r="C51" s="33">
        <v>0</v>
      </c>
      <c r="D51" s="33" t="s">
        <v>32</v>
      </c>
      <c r="E51" s="34">
        <v>11</v>
      </c>
      <c r="F51" s="34">
        <v>51</v>
      </c>
      <c r="G51" s="40" t="s">
        <v>323</v>
      </c>
    </row>
    <row r="52" spans="1:7" x14ac:dyDescent="0.2">
      <c r="A52" s="31" t="s">
        <v>60</v>
      </c>
      <c r="B52" s="33" t="s">
        <v>32</v>
      </c>
      <c r="C52" s="33" t="s">
        <v>32</v>
      </c>
      <c r="D52" s="33">
        <v>0</v>
      </c>
      <c r="E52" s="34" t="s">
        <v>32</v>
      </c>
      <c r="F52" s="34" t="s">
        <v>32</v>
      </c>
      <c r="G52" s="40" t="s">
        <v>323</v>
      </c>
    </row>
    <row r="53" spans="1:7" x14ac:dyDescent="0.2">
      <c r="A53" s="31" t="s">
        <v>62</v>
      </c>
      <c r="B53" s="33" t="s">
        <v>32</v>
      </c>
      <c r="C53" s="33">
        <v>0</v>
      </c>
      <c r="D53" s="33" t="s">
        <v>32</v>
      </c>
      <c r="E53" s="34" t="s">
        <v>32</v>
      </c>
      <c r="F53" s="34">
        <v>17</v>
      </c>
      <c r="G53" s="40" t="s">
        <v>323</v>
      </c>
    </row>
    <row r="54" spans="1:7" x14ac:dyDescent="0.2">
      <c r="A54" s="31" t="s">
        <v>63</v>
      </c>
      <c r="B54" s="33" t="s">
        <v>32</v>
      </c>
      <c r="C54" s="33">
        <v>0</v>
      </c>
      <c r="D54" s="33" t="s">
        <v>32</v>
      </c>
      <c r="E54" s="34">
        <v>29</v>
      </c>
      <c r="F54" s="34">
        <v>82</v>
      </c>
      <c r="G54" s="40" t="s">
        <v>323</v>
      </c>
    </row>
    <row r="55" spans="1:7" x14ac:dyDescent="0.2">
      <c r="A55" s="31" t="s">
        <v>65</v>
      </c>
      <c r="B55" s="33" t="s">
        <v>32</v>
      </c>
      <c r="C55" s="33">
        <v>0</v>
      </c>
      <c r="D55" s="33">
        <v>0</v>
      </c>
      <c r="E55" s="34" t="s">
        <v>32</v>
      </c>
      <c r="F55" s="34" t="s">
        <v>32</v>
      </c>
      <c r="G55" s="40" t="s">
        <v>323</v>
      </c>
    </row>
    <row r="56" spans="1:7" x14ac:dyDescent="0.2">
      <c r="A56" s="31" t="s">
        <v>66</v>
      </c>
      <c r="B56" s="33" t="s">
        <v>32</v>
      </c>
      <c r="C56" s="33" t="s">
        <v>32</v>
      </c>
      <c r="D56" s="33" t="s">
        <v>32</v>
      </c>
      <c r="E56" s="34" t="s">
        <v>32</v>
      </c>
      <c r="F56" s="34">
        <v>88</v>
      </c>
      <c r="G56" s="40" t="s">
        <v>323</v>
      </c>
    </row>
    <row r="57" spans="1:7" x14ac:dyDescent="0.2">
      <c r="A57" s="31" t="s">
        <v>67</v>
      </c>
      <c r="B57" s="33" t="s">
        <v>32</v>
      </c>
      <c r="C57" s="33">
        <v>0</v>
      </c>
      <c r="D57" s="33" t="s">
        <v>32</v>
      </c>
      <c r="E57" s="34" t="s">
        <v>32</v>
      </c>
      <c r="F57" s="34">
        <v>19</v>
      </c>
      <c r="G57" s="40" t="s">
        <v>323</v>
      </c>
    </row>
    <row r="58" spans="1:7" x14ac:dyDescent="0.2">
      <c r="A58" s="31" t="s">
        <v>71</v>
      </c>
      <c r="B58" s="33" t="s">
        <v>32</v>
      </c>
      <c r="C58" s="33">
        <v>0</v>
      </c>
      <c r="D58" s="33" t="s">
        <v>32</v>
      </c>
      <c r="E58" s="34">
        <v>20</v>
      </c>
      <c r="F58" s="34">
        <v>39</v>
      </c>
      <c r="G58" s="40" t="s">
        <v>323</v>
      </c>
    </row>
    <row r="59" spans="1:7" x14ac:dyDescent="0.2">
      <c r="A59" s="31" t="s">
        <v>72</v>
      </c>
      <c r="B59" s="33" t="s">
        <v>32</v>
      </c>
      <c r="C59" s="33">
        <v>0</v>
      </c>
      <c r="D59" s="33">
        <v>0</v>
      </c>
      <c r="E59" s="34">
        <v>0</v>
      </c>
      <c r="F59" s="34">
        <v>10</v>
      </c>
      <c r="G59" s="40" t="s">
        <v>323</v>
      </c>
    </row>
    <row r="60" spans="1:7" x14ac:dyDescent="0.2">
      <c r="A60" s="31" t="s">
        <v>78</v>
      </c>
      <c r="B60" s="33" t="s">
        <v>32</v>
      </c>
      <c r="C60" s="33" t="s">
        <v>32</v>
      </c>
      <c r="D60" s="33" t="s">
        <v>32</v>
      </c>
      <c r="E60" s="34">
        <v>0</v>
      </c>
      <c r="F60" s="34">
        <v>19</v>
      </c>
      <c r="G60" s="40" t="s">
        <v>323</v>
      </c>
    </row>
    <row r="61" spans="1:7" x14ac:dyDescent="0.2">
      <c r="A61" s="31" t="s">
        <v>79</v>
      </c>
      <c r="B61" s="33" t="s">
        <v>32</v>
      </c>
      <c r="C61" s="33">
        <v>0</v>
      </c>
      <c r="D61" s="33">
        <v>0</v>
      </c>
      <c r="E61" s="34">
        <v>0</v>
      </c>
      <c r="F61" s="34" t="s">
        <v>32</v>
      </c>
      <c r="G61" s="40" t="s">
        <v>323</v>
      </c>
    </row>
    <row r="62" spans="1:7" x14ac:dyDescent="0.2">
      <c r="A62" s="31" t="s">
        <v>83</v>
      </c>
      <c r="B62" s="33" t="s">
        <v>32</v>
      </c>
      <c r="C62" s="33">
        <v>0</v>
      </c>
      <c r="D62" s="33">
        <v>0</v>
      </c>
      <c r="E62" s="34">
        <v>0</v>
      </c>
      <c r="F62" s="34" t="s">
        <v>32</v>
      </c>
      <c r="G62" s="40" t="s">
        <v>323</v>
      </c>
    </row>
    <row r="63" spans="1:7" x14ac:dyDescent="0.2">
      <c r="A63" s="31" t="s">
        <v>87</v>
      </c>
      <c r="B63" s="33" t="s">
        <v>32</v>
      </c>
      <c r="C63" s="33">
        <v>0</v>
      </c>
      <c r="D63" s="33" t="s">
        <v>32</v>
      </c>
      <c r="E63" s="34" t="s">
        <v>32</v>
      </c>
      <c r="F63" s="34" t="s">
        <v>32</v>
      </c>
      <c r="G63" s="40" t="s">
        <v>323</v>
      </c>
    </row>
    <row r="64" spans="1:7" x14ac:dyDescent="0.2">
      <c r="A64" s="31" t="s">
        <v>88</v>
      </c>
      <c r="B64" s="33" t="s">
        <v>32</v>
      </c>
      <c r="C64" s="33">
        <v>0</v>
      </c>
      <c r="D64" s="33">
        <v>0</v>
      </c>
      <c r="E64" s="34">
        <v>25</v>
      </c>
      <c r="F64" s="34">
        <v>58</v>
      </c>
      <c r="G64" s="40" t="s">
        <v>323</v>
      </c>
    </row>
    <row r="65" spans="1:7" x14ac:dyDescent="0.2">
      <c r="A65" s="31" t="s">
        <v>89</v>
      </c>
      <c r="B65" s="33" t="s">
        <v>32</v>
      </c>
      <c r="C65" s="33">
        <v>0</v>
      </c>
      <c r="D65" s="33" t="s">
        <v>32</v>
      </c>
      <c r="E65" s="34" t="s">
        <v>32</v>
      </c>
      <c r="F65" s="34">
        <v>28</v>
      </c>
      <c r="G65" s="40" t="s">
        <v>323</v>
      </c>
    </row>
    <row r="66" spans="1:7" x14ac:dyDescent="0.2">
      <c r="A66" s="31" t="s">
        <v>92</v>
      </c>
      <c r="B66" s="33" t="s">
        <v>32</v>
      </c>
      <c r="C66" s="33">
        <v>0</v>
      </c>
      <c r="D66" s="33" t="s">
        <v>32</v>
      </c>
      <c r="E66" s="34">
        <v>0</v>
      </c>
      <c r="F66" s="34">
        <v>9</v>
      </c>
      <c r="G66" s="40" t="s">
        <v>323</v>
      </c>
    </row>
    <row r="67" spans="1:7" x14ac:dyDescent="0.2">
      <c r="A67" s="31" t="s">
        <v>93</v>
      </c>
      <c r="B67" s="33" t="s">
        <v>32</v>
      </c>
      <c r="C67" s="33">
        <v>0</v>
      </c>
      <c r="D67" s="33">
        <v>0</v>
      </c>
      <c r="E67" s="34" t="s">
        <v>32</v>
      </c>
      <c r="F67" s="34">
        <v>12</v>
      </c>
      <c r="G67" s="40" t="s">
        <v>323</v>
      </c>
    </row>
    <row r="68" spans="1:7" x14ac:dyDescent="0.2">
      <c r="A68" s="31" t="s">
        <v>96</v>
      </c>
      <c r="B68" s="33" t="s">
        <v>32</v>
      </c>
      <c r="C68" s="33">
        <v>0</v>
      </c>
      <c r="D68" s="33" t="s">
        <v>32</v>
      </c>
      <c r="E68" s="34" t="s">
        <v>32</v>
      </c>
      <c r="F68" s="34">
        <v>22</v>
      </c>
      <c r="G68" s="40" t="s">
        <v>323</v>
      </c>
    </row>
    <row r="69" spans="1:7" x14ac:dyDescent="0.2">
      <c r="A69" s="31" t="s">
        <v>99</v>
      </c>
      <c r="B69" s="33" t="s">
        <v>32</v>
      </c>
      <c r="C69" s="33">
        <v>0</v>
      </c>
      <c r="D69" s="33">
        <v>0</v>
      </c>
      <c r="E69" s="34">
        <v>22</v>
      </c>
      <c r="F69" s="34">
        <v>56</v>
      </c>
      <c r="G69" s="40" t="s">
        <v>323</v>
      </c>
    </row>
    <row r="70" spans="1:7" x14ac:dyDescent="0.2">
      <c r="A70" s="31" t="s">
        <v>100</v>
      </c>
      <c r="B70" s="33" t="s">
        <v>32</v>
      </c>
      <c r="C70" s="33">
        <v>0</v>
      </c>
      <c r="D70" s="33">
        <v>0</v>
      </c>
      <c r="E70" s="34" t="s">
        <v>32</v>
      </c>
      <c r="F70" s="34" t="s">
        <v>32</v>
      </c>
      <c r="G70" s="40" t="s">
        <v>323</v>
      </c>
    </row>
    <row r="71" spans="1:7" x14ac:dyDescent="0.2">
      <c r="A71" s="31" t="s">
        <v>104</v>
      </c>
      <c r="B71" s="33" t="s">
        <v>32</v>
      </c>
      <c r="C71" s="33">
        <v>0</v>
      </c>
      <c r="D71" s="33" t="s">
        <v>32</v>
      </c>
      <c r="E71" s="34">
        <v>13</v>
      </c>
      <c r="F71" s="34">
        <v>79</v>
      </c>
      <c r="G71" s="40" t="s">
        <v>323</v>
      </c>
    </row>
    <row r="72" spans="1:7" x14ac:dyDescent="0.2">
      <c r="A72" s="31" t="s">
        <v>106</v>
      </c>
      <c r="B72" s="33" t="s">
        <v>32</v>
      </c>
      <c r="C72" s="33" t="s">
        <v>32</v>
      </c>
      <c r="D72" s="33" t="s">
        <v>32</v>
      </c>
      <c r="E72" s="34">
        <v>33</v>
      </c>
      <c r="F72" s="34">
        <v>84</v>
      </c>
      <c r="G72" s="40" t="s">
        <v>323</v>
      </c>
    </row>
    <row r="73" spans="1:7" x14ac:dyDescent="0.2">
      <c r="A73" s="31" t="s">
        <v>112</v>
      </c>
      <c r="B73" s="33" t="s">
        <v>32</v>
      </c>
      <c r="C73" s="33">
        <v>0</v>
      </c>
      <c r="D73" s="33">
        <v>0</v>
      </c>
      <c r="E73" s="34">
        <v>0</v>
      </c>
      <c r="F73" s="34" t="s">
        <v>32</v>
      </c>
      <c r="G73" s="40" t="s">
        <v>323</v>
      </c>
    </row>
    <row r="74" spans="1:7" x14ac:dyDescent="0.2">
      <c r="A74" s="31" t="s">
        <v>116</v>
      </c>
      <c r="B74" s="33" t="s">
        <v>32</v>
      </c>
      <c r="C74" s="33" t="s">
        <v>32</v>
      </c>
      <c r="D74" s="33">
        <v>0</v>
      </c>
      <c r="E74" s="34" t="s">
        <v>32</v>
      </c>
      <c r="F74" s="34">
        <v>26</v>
      </c>
      <c r="G74" s="40" t="s">
        <v>323</v>
      </c>
    </row>
    <row r="75" spans="1:7" x14ac:dyDescent="0.2">
      <c r="A75" s="31" t="s">
        <v>118</v>
      </c>
      <c r="B75" s="33" t="s">
        <v>32</v>
      </c>
      <c r="C75" s="33" t="s">
        <v>32</v>
      </c>
      <c r="D75" s="33" t="s">
        <v>32</v>
      </c>
      <c r="E75" s="34">
        <v>39</v>
      </c>
      <c r="F75" s="34">
        <v>167</v>
      </c>
      <c r="G75" s="40" t="s">
        <v>323</v>
      </c>
    </row>
    <row r="76" spans="1:7" x14ac:dyDescent="0.2">
      <c r="A76" s="35" t="s">
        <v>122</v>
      </c>
      <c r="B76" s="33" t="s">
        <v>32</v>
      </c>
      <c r="C76" s="33">
        <v>0</v>
      </c>
      <c r="D76" s="33">
        <v>0</v>
      </c>
      <c r="E76" s="34" t="s">
        <v>32</v>
      </c>
      <c r="F76" s="34">
        <v>15</v>
      </c>
      <c r="G76" s="40" t="s">
        <v>323</v>
      </c>
    </row>
    <row r="77" spans="1:7" x14ac:dyDescent="0.2">
      <c r="A77" s="35" t="s">
        <v>127</v>
      </c>
      <c r="B77" s="33" t="s">
        <v>32</v>
      </c>
      <c r="C77" s="33">
        <v>0</v>
      </c>
      <c r="D77" s="33" t="s">
        <v>32</v>
      </c>
      <c r="E77" s="34" t="s">
        <v>32</v>
      </c>
      <c r="F77" s="34">
        <v>39</v>
      </c>
      <c r="G77" s="40" t="s">
        <v>323</v>
      </c>
    </row>
    <row r="78" spans="1:7" x14ac:dyDescent="0.2">
      <c r="A78" s="31" t="s">
        <v>128</v>
      </c>
      <c r="B78" s="33" t="s">
        <v>32</v>
      </c>
      <c r="C78" s="33">
        <v>0</v>
      </c>
      <c r="D78" s="33" t="s">
        <v>32</v>
      </c>
      <c r="E78" s="34">
        <v>12</v>
      </c>
      <c r="F78" s="34">
        <v>22</v>
      </c>
      <c r="G78" s="40" t="s">
        <v>323</v>
      </c>
    </row>
    <row r="79" spans="1:7" x14ac:dyDescent="0.2">
      <c r="A79" s="31" t="s">
        <v>129</v>
      </c>
      <c r="B79" s="33" t="s">
        <v>32</v>
      </c>
      <c r="C79" s="33" t="s">
        <v>32</v>
      </c>
      <c r="D79" s="33" t="s">
        <v>32</v>
      </c>
      <c r="E79" s="34">
        <v>8</v>
      </c>
      <c r="F79" s="34">
        <v>31</v>
      </c>
      <c r="G79" s="40" t="s">
        <v>323</v>
      </c>
    </row>
    <row r="80" spans="1:7" x14ac:dyDescent="0.2">
      <c r="A80" s="35" t="s">
        <v>130</v>
      </c>
      <c r="B80" s="33" t="s">
        <v>32</v>
      </c>
      <c r="C80" s="33">
        <v>0</v>
      </c>
      <c r="D80" s="33">
        <v>0</v>
      </c>
      <c r="E80" s="34">
        <v>0</v>
      </c>
      <c r="F80" s="34">
        <v>13</v>
      </c>
      <c r="G80" s="40" t="s">
        <v>323</v>
      </c>
    </row>
    <row r="81" spans="1:7" x14ac:dyDescent="0.2">
      <c r="A81" s="31" t="s">
        <v>134</v>
      </c>
      <c r="B81" s="33" t="s">
        <v>32</v>
      </c>
      <c r="C81" s="33">
        <v>0</v>
      </c>
      <c r="D81" s="33" t="s">
        <v>32</v>
      </c>
      <c r="E81" s="34" t="s">
        <v>32</v>
      </c>
      <c r="F81" s="34">
        <v>26</v>
      </c>
      <c r="G81" s="40" t="s">
        <v>323</v>
      </c>
    </row>
    <row r="82" spans="1:7" x14ac:dyDescent="0.2">
      <c r="A82" s="31" t="s">
        <v>137</v>
      </c>
      <c r="B82" s="33" t="s">
        <v>32</v>
      </c>
      <c r="C82" s="33">
        <v>0</v>
      </c>
      <c r="D82" s="33" t="s">
        <v>32</v>
      </c>
      <c r="E82" s="34" t="s">
        <v>32</v>
      </c>
      <c r="F82" s="34">
        <v>29</v>
      </c>
      <c r="G82" s="40" t="s">
        <v>323</v>
      </c>
    </row>
    <row r="83" spans="1:7" x14ac:dyDescent="0.2">
      <c r="A83" s="31" t="s">
        <v>140</v>
      </c>
      <c r="B83" s="33" t="s">
        <v>32</v>
      </c>
      <c r="C83" s="33">
        <v>0</v>
      </c>
      <c r="D83" s="33">
        <v>0</v>
      </c>
      <c r="E83" s="34" t="s">
        <v>32</v>
      </c>
      <c r="F83" s="34">
        <v>15</v>
      </c>
      <c r="G83" s="40" t="s">
        <v>323</v>
      </c>
    </row>
    <row r="84" spans="1:7" x14ac:dyDescent="0.2">
      <c r="A84" s="31" t="s">
        <v>144</v>
      </c>
      <c r="B84" s="33" t="s">
        <v>32</v>
      </c>
      <c r="C84" s="33">
        <v>0</v>
      </c>
      <c r="D84" s="33" t="s">
        <v>32</v>
      </c>
      <c r="E84" s="34" t="s">
        <v>32</v>
      </c>
      <c r="F84" s="34">
        <v>16</v>
      </c>
      <c r="G84" s="40" t="s">
        <v>323</v>
      </c>
    </row>
    <row r="85" spans="1:7" x14ac:dyDescent="0.2">
      <c r="A85" s="31" t="s">
        <v>145</v>
      </c>
      <c r="B85" s="33" t="s">
        <v>32</v>
      </c>
      <c r="C85" s="33">
        <v>0</v>
      </c>
      <c r="D85" s="33">
        <v>0</v>
      </c>
      <c r="E85" s="34" t="s">
        <v>32</v>
      </c>
      <c r="F85" s="34">
        <v>39</v>
      </c>
      <c r="G85" s="40" t="s">
        <v>323</v>
      </c>
    </row>
    <row r="86" spans="1:7" x14ac:dyDescent="0.2">
      <c r="A86" s="31" t="s">
        <v>148</v>
      </c>
      <c r="B86" s="33" t="s">
        <v>32</v>
      </c>
      <c r="C86" s="33">
        <v>0</v>
      </c>
      <c r="D86" s="33" t="s">
        <v>32</v>
      </c>
      <c r="E86" s="34" t="s">
        <v>32</v>
      </c>
      <c r="F86" s="34">
        <v>46</v>
      </c>
      <c r="G86" s="40" t="s">
        <v>323</v>
      </c>
    </row>
    <row r="87" spans="1:7" x14ac:dyDescent="0.2">
      <c r="A87" s="31" t="s">
        <v>149</v>
      </c>
      <c r="B87" s="33" t="s">
        <v>32</v>
      </c>
      <c r="C87" s="33">
        <v>0</v>
      </c>
      <c r="D87" s="33" t="s">
        <v>32</v>
      </c>
      <c r="E87" s="34">
        <v>34</v>
      </c>
      <c r="F87" s="34">
        <v>203</v>
      </c>
      <c r="G87" s="40" t="s">
        <v>323</v>
      </c>
    </row>
    <row r="88" spans="1:7" x14ac:dyDescent="0.2">
      <c r="A88" s="31" t="s">
        <v>150</v>
      </c>
      <c r="B88" s="33" t="s">
        <v>32</v>
      </c>
      <c r="C88" s="33">
        <v>0</v>
      </c>
      <c r="D88" s="33">
        <v>0</v>
      </c>
      <c r="E88" s="34">
        <v>0</v>
      </c>
      <c r="F88" s="34" t="s">
        <v>32</v>
      </c>
      <c r="G88" s="40" t="s">
        <v>323</v>
      </c>
    </row>
    <row r="89" spans="1:7" x14ac:dyDescent="0.2">
      <c r="A89" s="31" t="s">
        <v>153</v>
      </c>
      <c r="B89" s="33" t="s">
        <v>32</v>
      </c>
      <c r="C89" s="33" t="s">
        <v>32</v>
      </c>
      <c r="D89" s="33" t="s">
        <v>32</v>
      </c>
      <c r="E89" s="34" t="s">
        <v>32</v>
      </c>
      <c r="F89" s="34">
        <v>15</v>
      </c>
      <c r="G89" s="40" t="s">
        <v>323</v>
      </c>
    </row>
    <row r="90" spans="1:7" x14ac:dyDescent="0.2">
      <c r="A90" s="31" t="s">
        <v>154</v>
      </c>
      <c r="B90" s="33" t="s">
        <v>32</v>
      </c>
      <c r="C90" s="33">
        <v>0</v>
      </c>
      <c r="D90" s="33" t="s">
        <v>32</v>
      </c>
      <c r="E90" s="34">
        <v>10</v>
      </c>
      <c r="F90" s="34">
        <v>69</v>
      </c>
      <c r="G90" s="40" t="s">
        <v>323</v>
      </c>
    </row>
    <row r="91" spans="1:7" x14ac:dyDescent="0.2">
      <c r="A91" s="31" t="s">
        <v>159</v>
      </c>
      <c r="B91" s="33" t="s">
        <v>32</v>
      </c>
      <c r="C91" s="33" t="s">
        <v>32</v>
      </c>
      <c r="D91" s="33" t="s">
        <v>32</v>
      </c>
      <c r="E91" s="34">
        <v>36</v>
      </c>
      <c r="F91" s="34">
        <v>120</v>
      </c>
      <c r="G91" s="40" t="s">
        <v>323</v>
      </c>
    </row>
    <row r="92" spans="1:7" x14ac:dyDescent="0.2">
      <c r="A92" s="31" t="s">
        <v>162</v>
      </c>
      <c r="B92" s="33" t="s">
        <v>32</v>
      </c>
      <c r="C92" s="33">
        <v>0</v>
      </c>
      <c r="D92" s="33" t="s">
        <v>32</v>
      </c>
      <c r="E92" s="34">
        <v>0</v>
      </c>
      <c r="F92" s="34" t="s">
        <v>32</v>
      </c>
      <c r="G92" s="40" t="s">
        <v>323</v>
      </c>
    </row>
    <row r="93" spans="1:7" x14ac:dyDescent="0.2">
      <c r="A93" s="31" t="s">
        <v>165</v>
      </c>
      <c r="B93" s="33" t="s">
        <v>32</v>
      </c>
      <c r="C93" s="33">
        <v>0</v>
      </c>
      <c r="D93" s="33">
        <v>0</v>
      </c>
      <c r="E93" s="34">
        <v>0</v>
      </c>
      <c r="F93" s="34">
        <v>9</v>
      </c>
      <c r="G93" s="40" t="s">
        <v>323</v>
      </c>
    </row>
    <row r="94" spans="1:7" x14ac:dyDescent="0.2">
      <c r="A94" s="31" t="s">
        <v>167</v>
      </c>
      <c r="B94" s="33" t="s">
        <v>32</v>
      </c>
      <c r="C94" s="33">
        <v>0</v>
      </c>
      <c r="D94" s="33">
        <v>0</v>
      </c>
      <c r="E94" s="34" t="s">
        <v>32</v>
      </c>
      <c r="F94" s="34" t="s">
        <v>32</v>
      </c>
      <c r="G94" s="40" t="s">
        <v>323</v>
      </c>
    </row>
    <row r="95" spans="1:7" x14ac:dyDescent="0.2">
      <c r="A95" s="35" t="s">
        <v>168</v>
      </c>
      <c r="B95" s="33" t="s">
        <v>32</v>
      </c>
      <c r="C95" s="33">
        <v>0</v>
      </c>
      <c r="D95" s="33" t="s">
        <v>32</v>
      </c>
      <c r="E95" s="34" t="s">
        <v>32</v>
      </c>
      <c r="F95" s="34">
        <v>21</v>
      </c>
      <c r="G95" s="40" t="s">
        <v>323</v>
      </c>
    </row>
    <row r="96" spans="1:7" x14ac:dyDescent="0.2">
      <c r="A96" s="31" t="s">
        <v>170</v>
      </c>
      <c r="B96" s="33" t="s">
        <v>32</v>
      </c>
      <c r="C96" s="33">
        <v>0</v>
      </c>
      <c r="D96" s="33" t="s">
        <v>32</v>
      </c>
      <c r="E96" s="34" t="s">
        <v>32</v>
      </c>
      <c r="F96" s="34">
        <v>16</v>
      </c>
      <c r="G96" s="40" t="s">
        <v>323</v>
      </c>
    </row>
    <row r="97" spans="1:7" x14ac:dyDescent="0.2">
      <c r="A97" s="35" t="s">
        <v>173</v>
      </c>
      <c r="B97" s="33" t="s">
        <v>32</v>
      </c>
      <c r="C97" s="33">
        <v>0</v>
      </c>
      <c r="D97" s="33">
        <v>0</v>
      </c>
      <c r="E97" s="34" t="s">
        <v>32</v>
      </c>
      <c r="F97" s="34" t="s">
        <v>32</v>
      </c>
      <c r="G97" s="40" t="s">
        <v>323</v>
      </c>
    </row>
    <row r="98" spans="1:7" x14ac:dyDescent="0.2">
      <c r="A98" s="31" t="s">
        <v>175</v>
      </c>
      <c r="B98" s="33" t="s">
        <v>32</v>
      </c>
      <c r="C98" s="33">
        <v>0</v>
      </c>
      <c r="D98" s="33">
        <v>0</v>
      </c>
      <c r="E98" s="34">
        <v>0</v>
      </c>
      <c r="F98" s="34">
        <v>11</v>
      </c>
      <c r="G98" s="40" t="s">
        <v>323</v>
      </c>
    </row>
    <row r="99" spans="1:7" x14ac:dyDescent="0.2">
      <c r="A99" s="31" t="s">
        <v>178</v>
      </c>
      <c r="B99" s="33" t="s">
        <v>32</v>
      </c>
      <c r="C99" s="33">
        <v>0</v>
      </c>
      <c r="D99" s="33">
        <v>0</v>
      </c>
      <c r="E99" s="34" t="s">
        <v>32</v>
      </c>
      <c r="F99" s="34">
        <v>11</v>
      </c>
      <c r="G99" s="40" t="s">
        <v>323</v>
      </c>
    </row>
    <row r="100" spans="1:7" x14ac:dyDescent="0.2">
      <c r="A100" s="31" t="s">
        <v>179</v>
      </c>
      <c r="B100" s="33" t="s">
        <v>32</v>
      </c>
      <c r="C100" s="33">
        <v>0</v>
      </c>
      <c r="D100" s="33" t="s">
        <v>32</v>
      </c>
      <c r="E100" s="34">
        <v>8</v>
      </c>
      <c r="F100" s="34">
        <v>26</v>
      </c>
      <c r="G100" s="40" t="s">
        <v>323</v>
      </c>
    </row>
    <row r="101" spans="1:7" x14ac:dyDescent="0.2">
      <c r="A101" s="31" t="s">
        <v>182</v>
      </c>
      <c r="B101" s="33" t="s">
        <v>32</v>
      </c>
      <c r="C101" s="33">
        <v>0</v>
      </c>
      <c r="D101" s="33" t="s">
        <v>32</v>
      </c>
      <c r="E101" s="34">
        <v>12</v>
      </c>
      <c r="F101" s="34">
        <v>36</v>
      </c>
      <c r="G101" s="40" t="s">
        <v>323</v>
      </c>
    </row>
    <row r="102" spans="1:7" x14ac:dyDescent="0.2">
      <c r="A102" s="31" t="s">
        <v>186</v>
      </c>
      <c r="B102" s="33" t="s">
        <v>32</v>
      </c>
      <c r="C102" s="33">
        <v>0</v>
      </c>
      <c r="D102" s="33" t="s">
        <v>32</v>
      </c>
      <c r="E102" s="34">
        <v>0</v>
      </c>
      <c r="F102" s="34">
        <v>26</v>
      </c>
      <c r="G102" s="40" t="s">
        <v>323</v>
      </c>
    </row>
    <row r="103" spans="1:7" x14ac:dyDescent="0.2">
      <c r="A103" s="31" t="s">
        <v>189</v>
      </c>
      <c r="B103" s="33" t="s">
        <v>32</v>
      </c>
      <c r="C103" s="33">
        <v>0</v>
      </c>
      <c r="D103" s="33">
        <v>0</v>
      </c>
      <c r="E103" s="34">
        <v>13</v>
      </c>
      <c r="F103" s="34">
        <v>47</v>
      </c>
      <c r="G103" s="40" t="s">
        <v>323</v>
      </c>
    </row>
    <row r="104" spans="1:7" x14ac:dyDescent="0.2">
      <c r="A104" s="31" t="s">
        <v>190</v>
      </c>
      <c r="B104" s="33" t="s">
        <v>32</v>
      </c>
      <c r="C104" s="33">
        <v>0</v>
      </c>
      <c r="D104" s="33">
        <v>0</v>
      </c>
      <c r="E104" s="34">
        <v>0</v>
      </c>
      <c r="F104" s="34" t="s">
        <v>32</v>
      </c>
      <c r="G104" s="40" t="s">
        <v>323</v>
      </c>
    </row>
    <row r="105" spans="1:7" x14ac:dyDescent="0.2">
      <c r="A105" s="31" t="s">
        <v>195</v>
      </c>
      <c r="B105" s="33" t="s">
        <v>32</v>
      </c>
      <c r="C105" s="33" t="s">
        <v>32</v>
      </c>
      <c r="D105" s="33" t="s">
        <v>32</v>
      </c>
      <c r="E105" s="34" t="s">
        <v>32</v>
      </c>
      <c r="F105" s="34">
        <v>27</v>
      </c>
      <c r="G105" s="40" t="s">
        <v>323</v>
      </c>
    </row>
    <row r="106" spans="1:7" x14ac:dyDescent="0.2">
      <c r="A106" s="31" t="s">
        <v>196</v>
      </c>
      <c r="B106" s="33" t="s">
        <v>32</v>
      </c>
      <c r="C106" s="33">
        <v>0</v>
      </c>
      <c r="D106" s="33" t="s">
        <v>32</v>
      </c>
      <c r="E106" s="34">
        <v>15</v>
      </c>
      <c r="F106" s="34">
        <v>26</v>
      </c>
      <c r="G106" s="40" t="s">
        <v>323</v>
      </c>
    </row>
    <row r="107" spans="1:7" x14ac:dyDescent="0.2">
      <c r="A107" s="35" t="s">
        <v>199</v>
      </c>
      <c r="B107" s="33" t="s">
        <v>32</v>
      </c>
      <c r="C107" s="33" t="s">
        <v>32</v>
      </c>
      <c r="D107" s="33">
        <v>0</v>
      </c>
      <c r="E107" s="34">
        <v>8</v>
      </c>
      <c r="F107" s="34">
        <v>53</v>
      </c>
      <c r="G107" s="40" t="s">
        <v>323</v>
      </c>
    </row>
    <row r="108" spans="1:7" x14ac:dyDescent="0.2">
      <c r="A108" s="31" t="s">
        <v>201</v>
      </c>
      <c r="B108" s="33" t="s">
        <v>32</v>
      </c>
      <c r="C108" s="33">
        <v>0</v>
      </c>
      <c r="D108" s="33">
        <v>0</v>
      </c>
      <c r="E108" s="34" t="s">
        <v>32</v>
      </c>
      <c r="F108" s="34" t="s">
        <v>32</v>
      </c>
      <c r="G108" s="40" t="s">
        <v>323</v>
      </c>
    </row>
    <row r="109" spans="1:7" x14ac:dyDescent="0.2">
      <c r="A109" s="31" t="s">
        <v>203</v>
      </c>
      <c r="B109" s="33" t="s">
        <v>32</v>
      </c>
      <c r="C109" s="33">
        <v>0</v>
      </c>
      <c r="D109" s="33">
        <v>0</v>
      </c>
      <c r="E109" s="34">
        <v>0</v>
      </c>
      <c r="F109" s="34" t="s">
        <v>32</v>
      </c>
      <c r="G109" s="40" t="s">
        <v>323</v>
      </c>
    </row>
    <row r="110" spans="1:7" x14ac:dyDescent="0.2">
      <c r="A110" s="35" t="s">
        <v>206</v>
      </c>
      <c r="B110" s="33" t="s">
        <v>32</v>
      </c>
      <c r="C110" s="33" t="s">
        <v>32</v>
      </c>
      <c r="D110" s="33" t="s">
        <v>32</v>
      </c>
      <c r="E110" s="34">
        <v>11</v>
      </c>
      <c r="F110" s="34">
        <v>34</v>
      </c>
      <c r="G110" s="40" t="s">
        <v>323</v>
      </c>
    </row>
    <row r="111" spans="1:7" x14ac:dyDescent="0.2">
      <c r="A111" s="31" t="s">
        <v>208</v>
      </c>
      <c r="B111" s="33" t="s">
        <v>32</v>
      </c>
      <c r="C111" s="33">
        <v>0</v>
      </c>
      <c r="D111" s="33">
        <v>0</v>
      </c>
      <c r="E111" s="34">
        <v>0</v>
      </c>
      <c r="F111" s="34" t="s">
        <v>32</v>
      </c>
      <c r="G111" s="40" t="s">
        <v>323</v>
      </c>
    </row>
    <row r="112" spans="1:7" x14ac:dyDescent="0.2">
      <c r="A112" s="31" t="s">
        <v>213</v>
      </c>
      <c r="B112" s="33" t="s">
        <v>32</v>
      </c>
      <c r="C112" s="33" t="s">
        <v>32</v>
      </c>
      <c r="D112" s="33" t="s">
        <v>32</v>
      </c>
      <c r="E112" s="34" t="s">
        <v>32</v>
      </c>
      <c r="F112" s="34">
        <v>23</v>
      </c>
      <c r="G112" s="40" t="s">
        <v>323</v>
      </c>
    </row>
    <row r="113" spans="1:7" x14ac:dyDescent="0.2">
      <c r="A113" s="31" t="s">
        <v>226</v>
      </c>
      <c r="B113" s="33" t="s">
        <v>32</v>
      </c>
      <c r="C113" s="33">
        <v>0</v>
      </c>
      <c r="D113" s="33" t="s">
        <v>32</v>
      </c>
      <c r="E113" s="34" t="s">
        <v>32</v>
      </c>
      <c r="F113" s="34">
        <v>17</v>
      </c>
      <c r="G113" s="40" t="s">
        <v>323</v>
      </c>
    </row>
    <row r="114" spans="1:7" x14ac:dyDescent="0.2">
      <c r="A114" s="31" t="s">
        <v>229</v>
      </c>
      <c r="B114" s="33" t="s">
        <v>32</v>
      </c>
      <c r="C114" s="33">
        <v>0</v>
      </c>
      <c r="D114" s="33" t="s">
        <v>32</v>
      </c>
      <c r="E114" s="34">
        <v>8</v>
      </c>
      <c r="F114" s="34">
        <v>98</v>
      </c>
      <c r="G114" s="40" t="s">
        <v>323</v>
      </c>
    </row>
    <row r="115" spans="1:7" x14ac:dyDescent="0.2">
      <c r="A115" s="31" t="s">
        <v>235</v>
      </c>
      <c r="B115" s="33" t="s">
        <v>32</v>
      </c>
      <c r="C115" s="33">
        <v>0</v>
      </c>
      <c r="D115" s="33">
        <v>0</v>
      </c>
      <c r="E115" s="34">
        <v>0</v>
      </c>
      <c r="F115" s="34" t="s">
        <v>32</v>
      </c>
      <c r="G115" s="40" t="s">
        <v>323</v>
      </c>
    </row>
    <row r="116" spans="1:7" x14ac:dyDescent="0.2">
      <c r="A116" s="31" t="s">
        <v>238</v>
      </c>
      <c r="B116" s="33" t="s">
        <v>32</v>
      </c>
      <c r="C116" s="33">
        <v>0</v>
      </c>
      <c r="D116" s="33" t="s">
        <v>32</v>
      </c>
      <c r="E116" s="34" t="s">
        <v>32</v>
      </c>
      <c r="F116" s="34" t="s">
        <v>32</v>
      </c>
      <c r="G116" s="40" t="s">
        <v>323</v>
      </c>
    </row>
    <row r="117" spans="1:7" x14ac:dyDescent="0.2">
      <c r="A117" s="31" t="s">
        <v>242</v>
      </c>
      <c r="B117" s="33" t="s">
        <v>32</v>
      </c>
      <c r="C117" s="33">
        <v>0</v>
      </c>
      <c r="D117" s="33">
        <v>0</v>
      </c>
      <c r="E117" s="34" t="s">
        <v>32</v>
      </c>
      <c r="F117" s="34" t="s">
        <v>32</v>
      </c>
      <c r="G117" s="40" t="s">
        <v>323</v>
      </c>
    </row>
    <row r="118" spans="1:7" x14ac:dyDescent="0.2">
      <c r="A118" s="31" t="s">
        <v>243</v>
      </c>
      <c r="B118" s="33" t="s">
        <v>32</v>
      </c>
      <c r="C118" s="33">
        <v>0</v>
      </c>
      <c r="D118" s="33">
        <v>0</v>
      </c>
      <c r="E118" s="34">
        <v>0</v>
      </c>
      <c r="F118" s="34">
        <v>11</v>
      </c>
      <c r="G118" s="40" t="s">
        <v>323</v>
      </c>
    </row>
    <row r="119" spans="1:7" x14ac:dyDescent="0.2">
      <c r="A119" s="31" t="s">
        <v>247</v>
      </c>
      <c r="B119" s="33" t="s">
        <v>32</v>
      </c>
      <c r="C119" s="33">
        <v>0</v>
      </c>
      <c r="D119" s="33" t="s">
        <v>32</v>
      </c>
      <c r="E119" s="34" t="s">
        <v>32</v>
      </c>
      <c r="F119" s="34">
        <v>15</v>
      </c>
      <c r="G119" s="40" t="s">
        <v>323</v>
      </c>
    </row>
    <row r="120" spans="1:7" x14ac:dyDescent="0.2">
      <c r="A120" s="31" t="s">
        <v>250</v>
      </c>
      <c r="B120" s="33" t="s">
        <v>32</v>
      </c>
      <c r="C120" s="33">
        <v>0</v>
      </c>
      <c r="D120" s="33" t="s">
        <v>32</v>
      </c>
      <c r="E120" s="34" t="s">
        <v>32</v>
      </c>
      <c r="F120" s="34">
        <v>37</v>
      </c>
      <c r="G120" s="40" t="s">
        <v>323</v>
      </c>
    </row>
    <row r="121" spans="1:7" x14ac:dyDescent="0.2">
      <c r="A121" s="35" t="s">
        <v>251</v>
      </c>
      <c r="B121" s="33" t="s">
        <v>32</v>
      </c>
      <c r="C121" s="33">
        <v>0</v>
      </c>
      <c r="D121" s="33">
        <v>0</v>
      </c>
      <c r="E121" s="34" t="s">
        <v>32</v>
      </c>
      <c r="F121" s="34">
        <v>13</v>
      </c>
      <c r="G121" s="40" t="s">
        <v>323</v>
      </c>
    </row>
    <row r="122" spans="1:7" x14ac:dyDescent="0.2">
      <c r="A122" s="35" t="s">
        <v>256</v>
      </c>
      <c r="B122" s="33" t="s">
        <v>32</v>
      </c>
      <c r="C122" s="33">
        <v>0</v>
      </c>
      <c r="D122" s="33" t="s">
        <v>32</v>
      </c>
      <c r="E122" s="34" t="s">
        <v>32</v>
      </c>
      <c r="F122" s="34">
        <v>9</v>
      </c>
      <c r="G122" s="40" t="s">
        <v>323</v>
      </c>
    </row>
    <row r="123" spans="1:7" x14ac:dyDescent="0.2">
      <c r="A123" s="31" t="s">
        <v>260</v>
      </c>
      <c r="B123" s="33" t="s">
        <v>32</v>
      </c>
      <c r="C123" s="33">
        <v>0</v>
      </c>
      <c r="D123" s="33">
        <v>0</v>
      </c>
      <c r="E123" s="34" t="s">
        <v>32</v>
      </c>
      <c r="F123" s="34">
        <v>11</v>
      </c>
      <c r="G123" s="40" t="s">
        <v>323</v>
      </c>
    </row>
    <row r="124" spans="1:7" x14ac:dyDescent="0.2">
      <c r="A124" s="35" t="s">
        <v>263</v>
      </c>
      <c r="B124" s="33" t="s">
        <v>32</v>
      </c>
      <c r="C124" s="33">
        <v>0</v>
      </c>
      <c r="D124" s="33" t="s">
        <v>32</v>
      </c>
      <c r="E124" s="34">
        <v>18</v>
      </c>
      <c r="F124" s="34">
        <v>30</v>
      </c>
      <c r="G124" s="40" t="s">
        <v>323</v>
      </c>
    </row>
    <row r="125" spans="1:7" x14ac:dyDescent="0.2">
      <c r="A125" s="31" t="s">
        <v>267</v>
      </c>
      <c r="B125" s="33" t="s">
        <v>32</v>
      </c>
      <c r="C125" s="33">
        <v>0</v>
      </c>
      <c r="D125" s="33">
        <v>0</v>
      </c>
      <c r="E125" s="34" t="s">
        <v>32</v>
      </c>
      <c r="F125" s="34">
        <v>23</v>
      </c>
      <c r="G125" s="40" t="s">
        <v>323</v>
      </c>
    </row>
    <row r="126" spans="1:7" x14ac:dyDescent="0.2">
      <c r="A126" s="31" t="s">
        <v>268</v>
      </c>
      <c r="B126" s="33" t="s">
        <v>32</v>
      </c>
      <c r="C126" s="33">
        <v>0</v>
      </c>
      <c r="D126" s="33">
        <v>0</v>
      </c>
      <c r="E126" s="34" t="s">
        <v>32</v>
      </c>
      <c r="F126" s="34">
        <v>28</v>
      </c>
      <c r="G126" s="40" t="s">
        <v>323</v>
      </c>
    </row>
    <row r="127" spans="1:7" x14ac:dyDescent="0.2">
      <c r="A127" s="31" t="s">
        <v>269</v>
      </c>
      <c r="B127" s="33" t="s">
        <v>32</v>
      </c>
      <c r="C127" s="33">
        <v>0</v>
      </c>
      <c r="D127" s="33" t="s">
        <v>32</v>
      </c>
      <c r="E127" s="34">
        <v>16</v>
      </c>
      <c r="F127" s="34">
        <v>84</v>
      </c>
      <c r="G127" s="40" t="s">
        <v>323</v>
      </c>
    </row>
    <row r="128" spans="1:7" x14ac:dyDescent="0.2">
      <c r="A128" s="31" t="s">
        <v>270</v>
      </c>
      <c r="B128" s="33" t="s">
        <v>32</v>
      </c>
      <c r="C128" s="33" t="s">
        <v>32</v>
      </c>
      <c r="D128" s="33" t="s">
        <v>32</v>
      </c>
      <c r="E128" s="34" t="s">
        <v>32</v>
      </c>
      <c r="F128" s="34">
        <v>47</v>
      </c>
      <c r="G128" s="40" t="s">
        <v>323</v>
      </c>
    </row>
    <row r="129" spans="1:7" x14ac:dyDescent="0.2">
      <c r="A129" s="31" t="s">
        <v>274</v>
      </c>
      <c r="B129" s="33" t="s">
        <v>32</v>
      </c>
      <c r="C129" s="33">
        <v>0</v>
      </c>
      <c r="D129" s="33">
        <v>0</v>
      </c>
      <c r="E129" s="34" t="s">
        <v>32</v>
      </c>
      <c r="F129" s="34">
        <v>29</v>
      </c>
      <c r="G129" s="40" t="s">
        <v>323</v>
      </c>
    </row>
    <row r="130" spans="1:7" x14ac:dyDescent="0.2">
      <c r="A130" s="31" t="s">
        <v>275</v>
      </c>
      <c r="B130" s="33" t="s">
        <v>32</v>
      </c>
      <c r="C130" s="33">
        <v>0</v>
      </c>
      <c r="D130" s="33">
        <v>0</v>
      </c>
      <c r="E130" s="34" t="s">
        <v>32</v>
      </c>
      <c r="F130" s="34">
        <v>33</v>
      </c>
      <c r="G130" s="40" t="s">
        <v>323</v>
      </c>
    </row>
    <row r="131" spans="1:7" x14ac:dyDescent="0.2">
      <c r="A131" s="31" t="s">
        <v>276</v>
      </c>
      <c r="B131" s="33" t="s">
        <v>32</v>
      </c>
      <c r="C131" s="33">
        <v>0</v>
      </c>
      <c r="D131" s="33">
        <v>0</v>
      </c>
      <c r="E131" s="34">
        <v>0</v>
      </c>
      <c r="F131" s="34" t="s">
        <v>32</v>
      </c>
      <c r="G131" s="40" t="s">
        <v>323</v>
      </c>
    </row>
    <row r="132" spans="1:7" x14ac:dyDescent="0.2">
      <c r="A132" s="31" t="s">
        <v>279</v>
      </c>
      <c r="B132" s="33" t="s">
        <v>32</v>
      </c>
      <c r="C132" s="33" t="s">
        <v>32</v>
      </c>
      <c r="D132" s="33" t="s">
        <v>32</v>
      </c>
      <c r="E132" s="34">
        <v>25</v>
      </c>
      <c r="F132" s="34">
        <v>115</v>
      </c>
      <c r="G132" s="40" t="s">
        <v>323</v>
      </c>
    </row>
    <row r="133" spans="1:7" x14ac:dyDescent="0.2">
      <c r="A133" s="31" t="s">
        <v>280</v>
      </c>
      <c r="B133" s="33" t="s">
        <v>32</v>
      </c>
      <c r="C133" s="33" t="s">
        <v>32</v>
      </c>
      <c r="D133" s="33" t="s">
        <v>32</v>
      </c>
      <c r="E133" s="34">
        <v>13</v>
      </c>
      <c r="F133" s="34">
        <v>98</v>
      </c>
      <c r="G133" s="40" t="s">
        <v>323</v>
      </c>
    </row>
    <row r="134" spans="1:7" x14ac:dyDescent="0.2">
      <c r="A134" s="31" t="s">
        <v>281</v>
      </c>
      <c r="B134" s="33" t="s">
        <v>32</v>
      </c>
      <c r="C134" s="33">
        <v>0</v>
      </c>
      <c r="D134" s="33">
        <v>0</v>
      </c>
      <c r="E134" s="34">
        <v>0</v>
      </c>
      <c r="F134" s="34" t="s">
        <v>32</v>
      </c>
      <c r="G134" s="40" t="s">
        <v>323</v>
      </c>
    </row>
    <row r="135" spans="1:7" x14ac:dyDescent="0.2">
      <c r="A135" s="31" t="s">
        <v>286</v>
      </c>
      <c r="B135" s="33" t="s">
        <v>32</v>
      </c>
      <c r="C135" s="33">
        <v>0</v>
      </c>
      <c r="D135" s="33" t="s">
        <v>32</v>
      </c>
      <c r="E135" s="34" t="s">
        <v>32</v>
      </c>
      <c r="F135" s="34">
        <v>28</v>
      </c>
      <c r="G135" s="40" t="s">
        <v>323</v>
      </c>
    </row>
    <row r="136" spans="1:7" x14ac:dyDescent="0.2">
      <c r="A136" s="31" t="s">
        <v>294</v>
      </c>
      <c r="B136" s="33" t="s">
        <v>32</v>
      </c>
      <c r="C136" s="33">
        <v>0</v>
      </c>
      <c r="D136" s="33">
        <v>0</v>
      </c>
      <c r="E136" s="34" t="s">
        <v>32</v>
      </c>
      <c r="F136" s="34">
        <v>19</v>
      </c>
      <c r="G136" s="40" t="s">
        <v>323</v>
      </c>
    </row>
    <row r="137" spans="1:7" x14ac:dyDescent="0.2">
      <c r="A137" s="35" t="s">
        <v>295</v>
      </c>
      <c r="B137" s="33" t="s">
        <v>32</v>
      </c>
      <c r="C137" s="33">
        <v>0</v>
      </c>
      <c r="D137" s="33">
        <v>0</v>
      </c>
      <c r="E137" s="34" t="s">
        <v>32</v>
      </c>
      <c r="F137" s="34" t="s">
        <v>32</v>
      </c>
      <c r="G137" s="40" t="s">
        <v>323</v>
      </c>
    </row>
    <row r="138" spans="1:7" x14ac:dyDescent="0.2">
      <c r="A138" s="31" t="s">
        <v>296</v>
      </c>
      <c r="B138" s="33" t="s">
        <v>32</v>
      </c>
      <c r="C138" s="33" t="s">
        <v>32</v>
      </c>
      <c r="D138" s="33">
        <v>0</v>
      </c>
      <c r="E138" s="34">
        <v>0</v>
      </c>
      <c r="F138" s="34">
        <v>11</v>
      </c>
      <c r="G138" s="40" t="s">
        <v>323</v>
      </c>
    </row>
    <row r="139" spans="1:7" x14ac:dyDescent="0.2">
      <c r="A139" s="31" t="s">
        <v>303</v>
      </c>
      <c r="B139" s="33" t="s">
        <v>32</v>
      </c>
      <c r="C139" s="33">
        <v>0</v>
      </c>
      <c r="D139" s="33" t="s">
        <v>32</v>
      </c>
      <c r="E139" s="34" t="s">
        <v>32</v>
      </c>
      <c r="F139" s="34" t="s">
        <v>32</v>
      </c>
      <c r="G139" s="40" t="s">
        <v>323</v>
      </c>
    </row>
    <row r="140" spans="1:7" x14ac:dyDescent="0.2">
      <c r="A140" s="31" t="s">
        <v>305</v>
      </c>
      <c r="B140" s="33" t="s">
        <v>32</v>
      </c>
      <c r="C140" s="33">
        <v>0</v>
      </c>
      <c r="D140" s="33">
        <v>0</v>
      </c>
      <c r="E140" s="34" t="s">
        <v>32</v>
      </c>
      <c r="F140" s="34" t="s">
        <v>32</v>
      </c>
      <c r="G140" s="40" t="s">
        <v>323</v>
      </c>
    </row>
    <row r="141" spans="1:7" x14ac:dyDescent="0.2">
      <c r="A141" s="31" t="s">
        <v>309</v>
      </c>
      <c r="B141" s="33" t="s">
        <v>32</v>
      </c>
      <c r="C141" s="33">
        <v>0</v>
      </c>
      <c r="D141" s="33">
        <v>13</v>
      </c>
      <c r="E141" s="34">
        <v>45</v>
      </c>
      <c r="F141" s="34">
        <v>141</v>
      </c>
      <c r="G141" s="40" t="s">
        <v>323</v>
      </c>
    </row>
    <row r="142" spans="1:7" x14ac:dyDescent="0.2">
      <c r="A142" s="31" t="s">
        <v>310</v>
      </c>
      <c r="B142" s="33" t="s">
        <v>32</v>
      </c>
      <c r="C142" s="33">
        <v>0</v>
      </c>
      <c r="D142" s="33">
        <v>0</v>
      </c>
      <c r="E142" s="34" t="s">
        <v>32</v>
      </c>
      <c r="F142" s="34" t="s">
        <v>32</v>
      </c>
      <c r="G142" s="40" t="s">
        <v>323</v>
      </c>
    </row>
    <row r="143" spans="1:7" x14ac:dyDescent="0.2">
      <c r="A143" s="31" t="s">
        <v>311</v>
      </c>
      <c r="B143" s="33" t="s">
        <v>32</v>
      </c>
      <c r="C143" s="33">
        <v>0</v>
      </c>
      <c r="D143" s="33" t="s">
        <v>32</v>
      </c>
      <c r="E143" s="34">
        <v>26</v>
      </c>
      <c r="F143" s="34">
        <v>109</v>
      </c>
      <c r="G143" s="40" t="s">
        <v>323</v>
      </c>
    </row>
    <row r="144" spans="1:7" x14ac:dyDescent="0.2">
      <c r="A144" s="31" t="s">
        <v>316</v>
      </c>
      <c r="B144" s="33" t="s">
        <v>32</v>
      </c>
      <c r="C144" s="33">
        <v>0</v>
      </c>
      <c r="D144" s="33" t="s">
        <v>32</v>
      </c>
      <c r="E144" s="34" t="s">
        <v>32</v>
      </c>
      <c r="F144" s="34">
        <v>25</v>
      </c>
      <c r="G144" s="40" t="s">
        <v>323</v>
      </c>
    </row>
    <row r="145" spans="1:7" x14ac:dyDescent="0.2">
      <c r="A145" s="31" t="s">
        <v>318</v>
      </c>
      <c r="B145" s="33" t="s">
        <v>32</v>
      </c>
      <c r="C145" s="33">
        <v>0</v>
      </c>
      <c r="D145" s="33" t="s">
        <v>32</v>
      </c>
      <c r="E145" s="34" t="s">
        <v>32</v>
      </c>
      <c r="F145" s="34">
        <v>33</v>
      </c>
      <c r="G145" s="40" t="s">
        <v>323</v>
      </c>
    </row>
    <row r="146" spans="1:7" x14ac:dyDescent="0.2">
      <c r="A146" s="31" t="s">
        <v>319</v>
      </c>
      <c r="B146" s="33" t="s">
        <v>32</v>
      </c>
      <c r="C146" s="33">
        <v>0</v>
      </c>
      <c r="D146" s="33" t="s">
        <v>32</v>
      </c>
      <c r="E146" s="34" t="s">
        <v>32</v>
      </c>
      <c r="F146" s="34">
        <v>39</v>
      </c>
      <c r="G146" s="40" t="s">
        <v>323</v>
      </c>
    </row>
    <row r="147" spans="1:7" x14ac:dyDescent="0.2">
      <c r="A147" s="31" t="s">
        <v>31</v>
      </c>
      <c r="B147" s="32">
        <v>0</v>
      </c>
      <c r="C147" s="33">
        <v>0</v>
      </c>
      <c r="D147" s="33">
        <v>0</v>
      </c>
      <c r="E147" s="34" t="s">
        <v>32</v>
      </c>
      <c r="F147" s="34" t="s">
        <v>32</v>
      </c>
      <c r="G147" s="40" t="s">
        <v>323</v>
      </c>
    </row>
    <row r="148" spans="1:7" x14ac:dyDescent="0.2">
      <c r="A148" s="31" t="s">
        <v>34</v>
      </c>
      <c r="B148" s="32">
        <v>0</v>
      </c>
      <c r="C148" s="33">
        <v>0</v>
      </c>
      <c r="D148" s="33">
        <v>0</v>
      </c>
      <c r="E148" s="34" t="s">
        <v>32</v>
      </c>
      <c r="F148" s="34" t="s">
        <v>32</v>
      </c>
      <c r="G148" s="40" t="s">
        <v>323</v>
      </c>
    </row>
    <row r="149" spans="1:7" x14ac:dyDescent="0.2">
      <c r="A149" s="31" t="s">
        <v>38</v>
      </c>
      <c r="B149" s="32">
        <v>0</v>
      </c>
      <c r="C149" s="33" t="s">
        <v>32</v>
      </c>
      <c r="D149" s="33">
        <v>0</v>
      </c>
      <c r="E149" s="34" t="s">
        <v>32</v>
      </c>
      <c r="F149" s="34" t="s">
        <v>32</v>
      </c>
      <c r="G149" s="40" t="s">
        <v>323</v>
      </c>
    </row>
    <row r="150" spans="1:7" x14ac:dyDescent="0.2">
      <c r="A150" s="31" t="s">
        <v>39</v>
      </c>
      <c r="B150" s="32">
        <v>0</v>
      </c>
      <c r="C150" s="33">
        <v>0</v>
      </c>
      <c r="D150" s="33">
        <v>0</v>
      </c>
      <c r="E150" s="34" t="s">
        <v>32</v>
      </c>
      <c r="F150" s="34">
        <v>14</v>
      </c>
      <c r="G150" s="40" t="s">
        <v>323</v>
      </c>
    </row>
    <row r="151" spans="1:7" x14ac:dyDescent="0.2">
      <c r="A151" s="31" t="s">
        <v>41</v>
      </c>
      <c r="B151" s="32">
        <v>0</v>
      </c>
      <c r="C151" s="33">
        <v>0</v>
      </c>
      <c r="D151" s="33">
        <v>0</v>
      </c>
      <c r="E151" s="34" t="s">
        <v>32</v>
      </c>
      <c r="F151" s="34" t="s">
        <v>32</v>
      </c>
      <c r="G151" s="40" t="s">
        <v>323</v>
      </c>
    </row>
    <row r="152" spans="1:7" x14ac:dyDescent="0.2">
      <c r="A152" s="31" t="s">
        <v>42</v>
      </c>
      <c r="B152" s="32">
        <v>0</v>
      </c>
      <c r="C152" s="33">
        <v>0</v>
      </c>
      <c r="D152" s="33" t="s">
        <v>32</v>
      </c>
      <c r="E152" s="34" t="s">
        <v>32</v>
      </c>
      <c r="F152" s="34" t="s">
        <v>32</v>
      </c>
      <c r="G152" s="40" t="s">
        <v>323</v>
      </c>
    </row>
    <row r="153" spans="1:7" x14ac:dyDescent="0.2">
      <c r="A153" s="31" t="s">
        <v>45</v>
      </c>
      <c r="B153" s="32">
        <v>0</v>
      </c>
      <c r="C153" s="33">
        <v>0</v>
      </c>
      <c r="D153" s="33">
        <v>0</v>
      </c>
      <c r="E153" s="34" t="s">
        <v>32</v>
      </c>
      <c r="F153" s="34" t="s">
        <v>32</v>
      </c>
      <c r="G153" s="40" t="s">
        <v>323</v>
      </c>
    </row>
    <row r="154" spans="1:7" x14ac:dyDescent="0.2">
      <c r="A154" s="31" t="s">
        <v>46</v>
      </c>
      <c r="B154" s="32">
        <v>0</v>
      </c>
      <c r="C154" s="33">
        <v>0</v>
      </c>
      <c r="D154" s="33">
        <v>0</v>
      </c>
      <c r="E154" s="34" t="s">
        <v>32</v>
      </c>
      <c r="F154" s="34">
        <v>12</v>
      </c>
      <c r="G154" s="40" t="s">
        <v>323</v>
      </c>
    </row>
    <row r="155" spans="1:7" x14ac:dyDescent="0.2">
      <c r="A155" s="31" t="s">
        <v>48</v>
      </c>
      <c r="B155" s="32">
        <v>0</v>
      </c>
      <c r="C155" s="33">
        <v>0</v>
      </c>
      <c r="D155" s="33">
        <v>0</v>
      </c>
      <c r="E155" s="34" t="s">
        <v>32</v>
      </c>
      <c r="F155" s="34" t="s">
        <v>32</v>
      </c>
      <c r="G155" s="40" t="s">
        <v>323</v>
      </c>
    </row>
    <row r="156" spans="1:7" x14ac:dyDescent="0.2">
      <c r="A156" s="35" t="s">
        <v>49</v>
      </c>
      <c r="B156" s="32">
        <v>0</v>
      </c>
      <c r="C156" s="33">
        <v>0</v>
      </c>
      <c r="D156" s="33" t="s">
        <v>32</v>
      </c>
      <c r="E156" s="34" t="s">
        <v>32</v>
      </c>
      <c r="F156" s="34" t="s">
        <v>32</v>
      </c>
      <c r="G156" s="40" t="s">
        <v>323</v>
      </c>
    </row>
    <row r="157" spans="1:7" x14ac:dyDescent="0.2">
      <c r="A157" s="31" t="s">
        <v>50</v>
      </c>
      <c r="B157" s="32">
        <v>0</v>
      </c>
      <c r="C157" s="33">
        <v>0</v>
      </c>
      <c r="D157" s="33">
        <v>0</v>
      </c>
      <c r="E157" s="34" t="s">
        <v>32</v>
      </c>
      <c r="F157" s="34" t="s">
        <v>32</v>
      </c>
      <c r="G157" s="40" t="s">
        <v>323</v>
      </c>
    </row>
    <row r="158" spans="1:7" x14ac:dyDescent="0.2">
      <c r="A158" s="31" t="s">
        <v>51</v>
      </c>
      <c r="B158" s="32">
        <v>0</v>
      </c>
      <c r="C158" s="33">
        <v>0</v>
      </c>
      <c r="D158" s="33" t="s">
        <v>32</v>
      </c>
      <c r="E158" s="34" t="s">
        <v>32</v>
      </c>
      <c r="F158" s="34" t="s">
        <v>32</v>
      </c>
      <c r="G158" s="40" t="s">
        <v>323</v>
      </c>
    </row>
    <row r="159" spans="1:7" x14ac:dyDescent="0.2">
      <c r="A159" s="31" t="s">
        <v>52</v>
      </c>
      <c r="B159" s="32">
        <v>0</v>
      </c>
      <c r="C159" s="33">
        <v>0</v>
      </c>
      <c r="D159" s="33">
        <v>0</v>
      </c>
      <c r="E159" s="34" t="s">
        <v>32</v>
      </c>
      <c r="F159" s="34" t="s">
        <v>32</v>
      </c>
      <c r="G159" s="40" t="s">
        <v>323</v>
      </c>
    </row>
    <row r="160" spans="1:7" x14ac:dyDescent="0.2">
      <c r="A160" s="31" t="s">
        <v>56</v>
      </c>
      <c r="B160" s="32">
        <v>0</v>
      </c>
      <c r="C160" s="33">
        <v>0</v>
      </c>
      <c r="D160" s="33" t="s">
        <v>32</v>
      </c>
      <c r="E160" s="34" t="s">
        <v>32</v>
      </c>
      <c r="F160" s="34">
        <v>11</v>
      </c>
      <c r="G160" s="40" t="s">
        <v>323</v>
      </c>
    </row>
    <row r="161" spans="1:7" x14ac:dyDescent="0.2">
      <c r="A161" s="31" t="s">
        <v>57</v>
      </c>
      <c r="B161" s="32">
        <v>0</v>
      </c>
      <c r="C161" s="33">
        <v>0</v>
      </c>
      <c r="D161" s="33">
        <v>0</v>
      </c>
      <c r="E161" s="34" t="s">
        <v>32</v>
      </c>
      <c r="F161" s="34" t="s">
        <v>32</v>
      </c>
      <c r="G161" s="40" t="s">
        <v>323</v>
      </c>
    </row>
    <row r="162" spans="1:7" x14ac:dyDescent="0.2">
      <c r="A162" s="31" t="s">
        <v>61</v>
      </c>
      <c r="B162" s="32">
        <v>0</v>
      </c>
      <c r="C162" s="33">
        <v>0</v>
      </c>
      <c r="D162" s="33">
        <v>0</v>
      </c>
      <c r="E162" s="34" t="s">
        <v>32</v>
      </c>
      <c r="F162" s="34" t="s">
        <v>32</v>
      </c>
      <c r="G162" s="40" t="s">
        <v>323</v>
      </c>
    </row>
    <row r="163" spans="1:7" x14ac:dyDescent="0.2">
      <c r="A163" s="31" t="s">
        <v>68</v>
      </c>
      <c r="B163" s="32">
        <v>0</v>
      </c>
      <c r="C163" s="33">
        <v>0</v>
      </c>
      <c r="D163" s="33">
        <v>0</v>
      </c>
      <c r="E163" s="34" t="s">
        <v>32</v>
      </c>
      <c r="F163" s="34" t="s">
        <v>32</v>
      </c>
      <c r="G163" s="40" t="s">
        <v>323</v>
      </c>
    </row>
    <row r="164" spans="1:7" x14ac:dyDescent="0.2">
      <c r="A164" s="31" t="s">
        <v>69</v>
      </c>
      <c r="B164" s="32">
        <v>0</v>
      </c>
      <c r="C164" s="33">
        <v>0</v>
      </c>
      <c r="D164" s="33">
        <v>0</v>
      </c>
      <c r="E164" s="34" t="s">
        <v>32</v>
      </c>
      <c r="F164" s="34" t="s">
        <v>32</v>
      </c>
      <c r="G164" s="40" t="s">
        <v>323</v>
      </c>
    </row>
    <row r="165" spans="1:7" x14ac:dyDescent="0.2">
      <c r="A165" s="31" t="s">
        <v>70</v>
      </c>
      <c r="B165" s="32">
        <v>0</v>
      </c>
      <c r="C165" s="33">
        <v>0</v>
      </c>
      <c r="D165" s="33">
        <v>0</v>
      </c>
      <c r="E165" s="34" t="s">
        <v>32</v>
      </c>
      <c r="F165" s="34" t="s">
        <v>32</v>
      </c>
      <c r="G165" s="40" t="s">
        <v>323</v>
      </c>
    </row>
    <row r="166" spans="1:7" x14ac:dyDescent="0.2">
      <c r="A166" s="31" t="s">
        <v>73</v>
      </c>
      <c r="B166" s="32">
        <v>0</v>
      </c>
      <c r="C166" s="33">
        <v>0</v>
      </c>
      <c r="D166" s="33">
        <v>0</v>
      </c>
      <c r="E166" s="34" t="s">
        <v>32</v>
      </c>
      <c r="F166" s="34">
        <v>22</v>
      </c>
      <c r="G166" s="40" t="s">
        <v>323</v>
      </c>
    </row>
    <row r="167" spans="1:7" x14ac:dyDescent="0.2">
      <c r="A167" s="31" t="s">
        <v>74</v>
      </c>
      <c r="B167" s="32">
        <v>0</v>
      </c>
      <c r="C167" s="33">
        <v>0</v>
      </c>
      <c r="D167" s="33">
        <v>0</v>
      </c>
      <c r="E167" s="34" t="s">
        <v>32</v>
      </c>
      <c r="F167" s="34">
        <v>8</v>
      </c>
      <c r="G167" s="40" t="s">
        <v>323</v>
      </c>
    </row>
    <row r="168" spans="1:7" x14ac:dyDescent="0.2">
      <c r="A168" s="31" t="s">
        <v>76</v>
      </c>
      <c r="B168" s="32">
        <v>0</v>
      </c>
      <c r="C168" s="33">
        <v>0</v>
      </c>
      <c r="D168" s="33">
        <v>0</v>
      </c>
      <c r="E168" s="34" t="s">
        <v>32</v>
      </c>
      <c r="F168" s="34" t="s">
        <v>32</v>
      </c>
      <c r="G168" s="40" t="s">
        <v>323</v>
      </c>
    </row>
    <row r="169" spans="1:7" x14ac:dyDescent="0.2">
      <c r="A169" s="31" t="s">
        <v>77</v>
      </c>
      <c r="B169" s="32">
        <v>0</v>
      </c>
      <c r="C169" s="33">
        <v>0</v>
      </c>
      <c r="D169" s="33">
        <v>0</v>
      </c>
      <c r="E169" s="34" t="s">
        <v>32</v>
      </c>
      <c r="F169" s="34" t="s">
        <v>32</v>
      </c>
      <c r="G169" s="40" t="s">
        <v>323</v>
      </c>
    </row>
    <row r="170" spans="1:7" x14ac:dyDescent="0.2">
      <c r="A170" s="31" t="s">
        <v>80</v>
      </c>
      <c r="B170" s="32">
        <v>0</v>
      </c>
      <c r="C170" s="33">
        <v>0</v>
      </c>
      <c r="D170" s="33">
        <v>0</v>
      </c>
      <c r="E170" s="34" t="s">
        <v>32</v>
      </c>
      <c r="F170" s="34" t="s">
        <v>32</v>
      </c>
      <c r="G170" s="40" t="s">
        <v>323</v>
      </c>
    </row>
    <row r="171" spans="1:7" x14ac:dyDescent="0.2">
      <c r="A171" s="31" t="s">
        <v>81</v>
      </c>
      <c r="B171" s="32">
        <v>0</v>
      </c>
      <c r="C171" s="33">
        <v>0</v>
      </c>
      <c r="D171" s="33" t="s">
        <v>32</v>
      </c>
      <c r="E171" s="34" t="s">
        <v>32</v>
      </c>
      <c r="F171" s="34">
        <v>23</v>
      </c>
      <c r="G171" s="40" t="s">
        <v>323</v>
      </c>
    </row>
    <row r="172" spans="1:7" x14ac:dyDescent="0.2">
      <c r="A172" s="31" t="s">
        <v>82</v>
      </c>
      <c r="B172" s="32">
        <v>0</v>
      </c>
      <c r="C172" s="33">
        <v>0</v>
      </c>
      <c r="D172" s="33">
        <v>0</v>
      </c>
      <c r="E172" s="34" t="s">
        <v>32</v>
      </c>
      <c r="F172" s="34" t="s">
        <v>32</v>
      </c>
      <c r="G172" s="40" t="s">
        <v>323</v>
      </c>
    </row>
    <row r="173" spans="1:7" x14ac:dyDescent="0.2">
      <c r="A173" s="31" t="s">
        <v>85</v>
      </c>
      <c r="B173" s="32">
        <v>0</v>
      </c>
      <c r="C173" s="33">
        <v>0</v>
      </c>
      <c r="D173" s="33" t="s">
        <v>32</v>
      </c>
      <c r="E173" s="34">
        <v>0</v>
      </c>
      <c r="F173" s="34" t="s">
        <v>32</v>
      </c>
      <c r="G173" s="40">
        <v>0</v>
      </c>
    </row>
    <row r="174" spans="1:7" x14ac:dyDescent="0.2">
      <c r="A174" s="35" t="s">
        <v>86</v>
      </c>
      <c r="B174" s="32">
        <v>0</v>
      </c>
      <c r="C174" s="33" t="s">
        <v>32</v>
      </c>
      <c r="D174" s="33">
        <v>0</v>
      </c>
      <c r="E174" s="34" t="s">
        <v>32</v>
      </c>
      <c r="F174" s="34">
        <v>8</v>
      </c>
      <c r="G174" s="40" t="s">
        <v>323</v>
      </c>
    </row>
    <row r="175" spans="1:7" x14ac:dyDescent="0.2">
      <c r="A175" s="31" t="s">
        <v>90</v>
      </c>
      <c r="B175" s="32">
        <v>0</v>
      </c>
      <c r="C175" s="33">
        <v>0</v>
      </c>
      <c r="D175" s="33">
        <v>0</v>
      </c>
      <c r="E175" s="34" t="s">
        <v>32</v>
      </c>
      <c r="F175" s="34" t="s">
        <v>32</v>
      </c>
      <c r="G175" s="40" t="s">
        <v>323</v>
      </c>
    </row>
    <row r="176" spans="1:7" x14ac:dyDescent="0.2">
      <c r="A176" s="31" t="s">
        <v>91</v>
      </c>
      <c r="B176" s="32">
        <v>0</v>
      </c>
      <c r="C176" s="33">
        <v>0</v>
      </c>
      <c r="D176" s="33">
        <v>0</v>
      </c>
      <c r="E176" s="34" t="s">
        <v>32</v>
      </c>
      <c r="F176" s="34">
        <v>12</v>
      </c>
      <c r="G176" s="40" t="s">
        <v>323</v>
      </c>
    </row>
    <row r="177" spans="1:7" x14ac:dyDescent="0.2">
      <c r="A177" s="31" t="s">
        <v>94</v>
      </c>
      <c r="B177" s="32">
        <v>0</v>
      </c>
      <c r="C177" s="33">
        <v>0</v>
      </c>
      <c r="D177" s="33" t="s">
        <v>32</v>
      </c>
      <c r="E177" s="34">
        <v>0</v>
      </c>
      <c r="F177" s="34" t="s">
        <v>32</v>
      </c>
      <c r="G177" s="40">
        <v>0</v>
      </c>
    </row>
    <row r="178" spans="1:7" x14ac:dyDescent="0.2">
      <c r="A178" s="31" t="s">
        <v>95</v>
      </c>
      <c r="B178" s="32">
        <v>0</v>
      </c>
      <c r="C178" s="33">
        <v>0</v>
      </c>
      <c r="D178" s="33">
        <v>0</v>
      </c>
      <c r="E178" s="34" t="s">
        <v>32</v>
      </c>
      <c r="F178" s="34" t="s">
        <v>32</v>
      </c>
      <c r="G178" s="40" t="s">
        <v>323</v>
      </c>
    </row>
    <row r="179" spans="1:7" x14ac:dyDescent="0.2">
      <c r="A179" s="31" t="s">
        <v>97</v>
      </c>
      <c r="B179" s="32">
        <v>0</v>
      </c>
      <c r="C179" s="33">
        <v>0</v>
      </c>
      <c r="D179" s="33">
        <v>0</v>
      </c>
      <c r="E179" s="34" t="s">
        <v>32</v>
      </c>
      <c r="F179" s="34" t="s">
        <v>32</v>
      </c>
      <c r="G179" s="40" t="s">
        <v>323</v>
      </c>
    </row>
    <row r="180" spans="1:7" x14ac:dyDescent="0.2">
      <c r="A180" s="31" t="s">
        <v>98</v>
      </c>
      <c r="B180" s="32">
        <v>0</v>
      </c>
      <c r="C180" s="33">
        <v>0</v>
      </c>
      <c r="D180" s="33">
        <v>0</v>
      </c>
      <c r="E180" s="34" t="s">
        <v>32</v>
      </c>
      <c r="F180" s="34" t="s">
        <v>32</v>
      </c>
      <c r="G180" s="40" t="s">
        <v>323</v>
      </c>
    </row>
    <row r="181" spans="1:7" x14ac:dyDescent="0.2">
      <c r="A181" s="31" t="s">
        <v>101</v>
      </c>
      <c r="B181" s="32">
        <v>0</v>
      </c>
      <c r="C181" s="33">
        <v>0</v>
      </c>
      <c r="D181" s="33">
        <v>0</v>
      </c>
      <c r="E181" s="34" t="s">
        <v>32</v>
      </c>
      <c r="F181" s="34" t="s">
        <v>32</v>
      </c>
      <c r="G181" s="40" t="s">
        <v>323</v>
      </c>
    </row>
    <row r="182" spans="1:7" x14ac:dyDescent="0.2">
      <c r="A182" s="31" t="s">
        <v>102</v>
      </c>
      <c r="B182" s="32">
        <v>0</v>
      </c>
      <c r="C182" s="33">
        <v>0</v>
      </c>
      <c r="D182" s="33" t="s">
        <v>32</v>
      </c>
      <c r="E182" s="34">
        <v>0</v>
      </c>
      <c r="F182" s="34" t="s">
        <v>32</v>
      </c>
      <c r="G182" s="40">
        <v>0</v>
      </c>
    </row>
    <row r="183" spans="1:7" x14ac:dyDescent="0.2">
      <c r="A183" s="31" t="s">
        <v>103</v>
      </c>
      <c r="B183" s="32">
        <v>0</v>
      </c>
      <c r="C183" s="33">
        <v>0</v>
      </c>
      <c r="D183" s="33" t="s">
        <v>32</v>
      </c>
      <c r="E183" s="34">
        <v>0</v>
      </c>
      <c r="F183" s="34" t="s">
        <v>32</v>
      </c>
      <c r="G183" s="40">
        <v>0</v>
      </c>
    </row>
    <row r="184" spans="1:7" x14ac:dyDescent="0.2">
      <c r="A184" s="31" t="s">
        <v>105</v>
      </c>
      <c r="B184" s="32">
        <v>0</v>
      </c>
      <c r="C184" s="33">
        <v>0</v>
      </c>
      <c r="D184" s="33" t="s">
        <v>32</v>
      </c>
      <c r="E184" s="34">
        <v>0</v>
      </c>
      <c r="F184" s="34" t="s">
        <v>32</v>
      </c>
      <c r="G184" s="40">
        <v>0</v>
      </c>
    </row>
    <row r="185" spans="1:7" x14ac:dyDescent="0.2">
      <c r="A185" s="31" t="s">
        <v>107</v>
      </c>
      <c r="B185" s="32">
        <v>0</v>
      </c>
      <c r="C185" s="33">
        <v>0</v>
      </c>
      <c r="D185" s="33">
        <v>0</v>
      </c>
      <c r="E185" s="34" t="s">
        <v>32</v>
      </c>
      <c r="F185" s="34">
        <v>11</v>
      </c>
      <c r="G185" s="40" t="s">
        <v>323</v>
      </c>
    </row>
    <row r="186" spans="1:7" x14ac:dyDescent="0.2">
      <c r="A186" s="31" t="s">
        <v>108</v>
      </c>
      <c r="B186" s="32">
        <v>0</v>
      </c>
      <c r="C186" s="33">
        <v>0</v>
      </c>
      <c r="D186" s="33">
        <v>0</v>
      </c>
      <c r="E186" s="34" t="s">
        <v>32</v>
      </c>
      <c r="F186" s="34">
        <v>46</v>
      </c>
      <c r="G186" s="40" t="s">
        <v>323</v>
      </c>
    </row>
    <row r="187" spans="1:7" x14ac:dyDescent="0.2">
      <c r="A187" s="31" t="s">
        <v>109</v>
      </c>
      <c r="B187" s="32">
        <v>0</v>
      </c>
      <c r="C187" s="33">
        <v>0</v>
      </c>
      <c r="D187" s="33">
        <v>0</v>
      </c>
      <c r="E187" s="34" t="s">
        <v>32</v>
      </c>
      <c r="F187" s="34" t="s">
        <v>32</v>
      </c>
      <c r="G187" s="40" t="s">
        <v>323</v>
      </c>
    </row>
    <row r="188" spans="1:7" x14ac:dyDescent="0.2">
      <c r="A188" s="31" t="s">
        <v>110</v>
      </c>
      <c r="B188" s="32">
        <v>0</v>
      </c>
      <c r="C188" s="33">
        <v>0</v>
      </c>
      <c r="D188" s="33" t="s">
        <v>32</v>
      </c>
      <c r="E188" s="34">
        <v>0</v>
      </c>
      <c r="F188" s="34" t="s">
        <v>32</v>
      </c>
      <c r="G188" s="40">
        <v>0</v>
      </c>
    </row>
    <row r="189" spans="1:7" x14ac:dyDescent="0.2">
      <c r="A189" s="31" t="s">
        <v>111</v>
      </c>
      <c r="B189" s="32">
        <v>0</v>
      </c>
      <c r="C189" s="33" t="s">
        <v>32</v>
      </c>
      <c r="D189" s="33" t="s">
        <v>32</v>
      </c>
      <c r="E189" s="34" t="s">
        <v>32</v>
      </c>
      <c r="F189" s="34">
        <v>12</v>
      </c>
      <c r="G189" s="40" t="s">
        <v>323</v>
      </c>
    </row>
    <row r="190" spans="1:7" x14ac:dyDescent="0.2">
      <c r="A190" s="31" t="s">
        <v>113</v>
      </c>
      <c r="B190" s="32">
        <v>0</v>
      </c>
      <c r="C190" s="33">
        <v>0</v>
      </c>
      <c r="D190" s="33">
        <v>0</v>
      </c>
      <c r="E190" s="34" t="s">
        <v>32</v>
      </c>
      <c r="F190" s="34" t="s">
        <v>32</v>
      </c>
      <c r="G190" s="40" t="s">
        <v>323</v>
      </c>
    </row>
    <row r="191" spans="1:7" x14ac:dyDescent="0.2">
      <c r="A191" s="31" t="s">
        <v>114</v>
      </c>
      <c r="B191" s="32">
        <v>0</v>
      </c>
      <c r="C191" s="33">
        <v>0</v>
      </c>
      <c r="D191" s="33">
        <v>0</v>
      </c>
      <c r="E191" s="34" t="s">
        <v>32</v>
      </c>
      <c r="F191" s="34" t="s">
        <v>32</v>
      </c>
      <c r="G191" s="40" t="s">
        <v>323</v>
      </c>
    </row>
    <row r="192" spans="1:7" x14ac:dyDescent="0.2">
      <c r="A192" s="35" t="s">
        <v>115</v>
      </c>
      <c r="B192" s="32">
        <v>0</v>
      </c>
      <c r="C192" s="33">
        <v>0</v>
      </c>
      <c r="D192" s="33">
        <v>0</v>
      </c>
      <c r="E192" s="34" t="s">
        <v>32</v>
      </c>
      <c r="F192" s="34" t="s">
        <v>32</v>
      </c>
      <c r="G192" s="40" t="s">
        <v>323</v>
      </c>
    </row>
    <row r="193" spans="1:7" x14ac:dyDescent="0.2">
      <c r="A193" s="31" t="s">
        <v>117</v>
      </c>
      <c r="B193" s="32">
        <v>0</v>
      </c>
      <c r="C193" s="33">
        <v>0</v>
      </c>
      <c r="D193" s="33" t="s">
        <v>32</v>
      </c>
      <c r="E193" s="34">
        <v>0</v>
      </c>
      <c r="F193" s="34" t="s">
        <v>32</v>
      </c>
      <c r="G193" s="40">
        <v>0</v>
      </c>
    </row>
    <row r="194" spans="1:7" x14ac:dyDescent="0.2">
      <c r="A194" s="31" t="s">
        <v>119</v>
      </c>
      <c r="B194" s="32">
        <v>0</v>
      </c>
      <c r="C194" s="33">
        <v>0</v>
      </c>
      <c r="D194" s="33" t="s">
        <v>32</v>
      </c>
      <c r="E194" s="34" t="s">
        <v>32</v>
      </c>
      <c r="F194" s="34" t="s">
        <v>32</v>
      </c>
      <c r="G194" s="40" t="s">
        <v>323</v>
      </c>
    </row>
    <row r="195" spans="1:7" x14ac:dyDescent="0.2">
      <c r="A195" s="35" t="s">
        <v>120</v>
      </c>
      <c r="B195" s="32">
        <v>0</v>
      </c>
      <c r="C195" s="33">
        <v>0</v>
      </c>
      <c r="D195" s="33" t="s">
        <v>32</v>
      </c>
      <c r="E195" s="34">
        <v>0</v>
      </c>
      <c r="F195" s="34" t="s">
        <v>32</v>
      </c>
      <c r="G195" s="40">
        <v>0</v>
      </c>
    </row>
    <row r="196" spans="1:7" x14ac:dyDescent="0.2">
      <c r="A196" s="31" t="s">
        <v>121</v>
      </c>
      <c r="B196" s="32">
        <v>0</v>
      </c>
      <c r="C196" s="33">
        <v>0</v>
      </c>
      <c r="D196" s="33">
        <v>0</v>
      </c>
      <c r="E196" s="34" t="s">
        <v>32</v>
      </c>
      <c r="F196" s="34" t="s">
        <v>32</v>
      </c>
      <c r="G196" s="40" t="s">
        <v>323</v>
      </c>
    </row>
    <row r="197" spans="1:7" x14ac:dyDescent="0.2">
      <c r="A197" s="35" t="s">
        <v>124</v>
      </c>
      <c r="B197" s="32">
        <v>0</v>
      </c>
      <c r="C197" s="33">
        <v>0</v>
      </c>
      <c r="D197" s="33">
        <v>0</v>
      </c>
      <c r="E197" s="34" t="s">
        <v>32</v>
      </c>
      <c r="F197" s="34" t="s">
        <v>32</v>
      </c>
      <c r="G197" s="40" t="s">
        <v>323</v>
      </c>
    </row>
    <row r="198" spans="1:7" x14ac:dyDescent="0.2">
      <c r="A198" s="31" t="s">
        <v>126</v>
      </c>
      <c r="B198" s="32">
        <v>0</v>
      </c>
      <c r="C198" s="33">
        <v>0</v>
      </c>
      <c r="D198" s="33">
        <v>0</v>
      </c>
      <c r="E198" s="34" t="s">
        <v>32</v>
      </c>
      <c r="F198" s="34">
        <v>11</v>
      </c>
      <c r="G198" s="40" t="s">
        <v>323</v>
      </c>
    </row>
    <row r="199" spans="1:7" x14ac:dyDescent="0.2">
      <c r="A199" s="31" t="s">
        <v>131</v>
      </c>
      <c r="B199" s="32">
        <v>0</v>
      </c>
      <c r="C199" s="33">
        <v>0</v>
      </c>
      <c r="D199" s="33">
        <v>0</v>
      </c>
      <c r="E199" s="34" t="s">
        <v>32</v>
      </c>
      <c r="F199" s="34" t="s">
        <v>32</v>
      </c>
      <c r="G199" s="40" t="s">
        <v>323</v>
      </c>
    </row>
    <row r="200" spans="1:7" x14ac:dyDescent="0.2">
      <c r="A200" s="31" t="s">
        <v>132</v>
      </c>
      <c r="B200" s="32">
        <v>0</v>
      </c>
      <c r="C200" s="33">
        <v>0</v>
      </c>
      <c r="D200" s="33">
        <v>0</v>
      </c>
      <c r="E200" s="34" t="s">
        <v>32</v>
      </c>
      <c r="F200" s="34" t="s">
        <v>32</v>
      </c>
      <c r="G200" s="40" t="s">
        <v>323</v>
      </c>
    </row>
    <row r="201" spans="1:7" x14ac:dyDescent="0.2">
      <c r="A201" s="31" t="s">
        <v>133</v>
      </c>
      <c r="B201" s="32">
        <v>0</v>
      </c>
      <c r="C201" s="33">
        <v>0</v>
      </c>
      <c r="D201" s="33">
        <v>0</v>
      </c>
      <c r="E201" s="34" t="s">
        <v>32</v>
      </c>
      <c r="F201" s="34" t="s">
        <v>32</v>
      </c>
      <c r="G201" s="40" t="s">
        <v>323</v>
      </c>
    </row>
    <row r="202" spans="1:7" x14ac:dyDescent="0.2">
      <c r="A202" s="31" t="s">
        <v>135</v>
      </c>
      <c r="B202" s="32">
        <v>0</v>
      </c>
      <c r="C202" s="33">
        <v>0</v>
      </c>
      <c r="D202" s="33" t="s">
        <v>32</v>
      </c>
      <c r="E202" s="34">
        <v>0</v>
      </c>
      <c r="F202" s="34" t="s">
        <v>32</v>
      </c>
      <c r="G202" s="40" t="s">
        <v>323</v>
      </c>
    </row>
    <row r="203" spans="1:7" x14ac:dyDescent="0.2">
      <c r="A203" s="31" t="s">
        <v>136</v>
      </c>
      <c r="B203" s="32">
        <v>0</v>
      </c>
      <c r="C203" s="33">
        <v>0</v>
      </c>
      <c r="D203" s="33">
        <v>0</v>
      </c>
      <c r="E203" s="34" t="s">
        <v>32</v>
      </c>
      <c r="F203" s="34" t="s">
        <v>32</v>
      </c>
      <c r="G203" s="40" t="s">
        <v>323</v>
      </c>
    </row>
    <row r="204" spans="1:7" x14ac:dyDescent="0.2">
      <c r="A204" s="31" t="s">
        <v>138</v>
      </c>
      <c r="B204" s="32">
        <v>0</v>
      </c>
      <c r="C204" s="33">
        <v>0</v>
      </c>
      <c r="D204" s="33">
        <v>0</v>
      </c>
      <c r="E204" s="34" t="s">
        <v>32</v>
      </c>
      <c r="F204" s="34" t="s">
        <v>32</v>
      </c>
      <c r="G204" s="40" t="s">
        <v>323</v>
      </c>
    </row>
    <row r="205" spans="1:7" x14ac:dyDescent="0.2">
      <c r="A205" s="31" t="s">
        <v>141</v>
      </c>
      <c r="B205" s="32">
        <v>0</v>
      </c>
      <c r="C205" s="33">
        <v>0</v>
      </c>
      <c r="D205" s="33">
        <v>0</v>
      </c>
      <c r="E205" s="34" t="s">
        <v>32</v>
      </c>
      <c r="F205" s="34" t="s">
        <v>32</v>
      </c>
      <c r="G205" s="40" t="s">
        <v>323</v>
      </c>
    </row>
    <row r="206" spans="1:7" x14ac:dyDescent="0.2">
      <c r="A206" s="31" t="s">
        <v>142</v>
      </c>
      <c r="B206" s="32">
        <v>0</v>
      </c>
      <c r="C206" s="33">
        <v>0</v>
      </c>
      <c r="D206" s="33">
        <v>0</v>
      </c>
      <c r="E206" s="34" t="s">
        <v>32</v>
      </c>
      <c r="F206" s="34" t="s">
        <v>32</v>
      </c>
      <c r="G206" s="40" t="s">
        <v>323</v>
      </c>
    </row>
    <row r="207" spans="1:7" x14ac:dyDescent="0.2">
      <c r="A207" s="31" t="s">
        <v>143</v>
      </c>
      <c r="B207" s="32">
        <v>0</v>
      </c>
      <c r="C207" s="33">
        <v>0</v>
      </c>
      <c r="D207" s="33">
        <v>0</v>
      </c>
      <c r="E207" s="34" t="s">
        <v>32</v>
      </c>
      <c r="F207" s="34">
        <v>9</v>
      </c>
      <c r="G207" s="40" t="s">
        <v>323</v>
      </c>
    </row>
    <row r="208" spans="1:7" x14ac:dyDescent="0.2">
      <c r="A208" s="31" t="s">
        <v>146</v>
      </c>
      <c r="B208" s="32">
        <v>0</v>
      </c>
      <c r="C208" s="33">
        <v>0</v>
      </c>
      <c r="D208" s="33">
        <v>0</v>
      </c>
      <c r="E208" s="34" t="s">
        <v>32</v>
      </c>
      <c r="F208" s="34" t="s">
        <v>32</v>
      </c>
      <c r="G208" s="40" t="s">
        <v>323</v>
      </c>
    </row>
    <row r="209" spans="1:7" x14ac:dyDescent="0.2">
      <c r="A209" s="35" t="s">
        <v>147</v>
      </c>
      <c r="B209" s="32">
        <v>0</v>
      </c>
      <c r="C209" s="33">
        <v>0</v>
      </c>
      <c r="D209" s="33">
        <v>0</v>
      </c>
      <c r="E209" s="34" t="s">
        <v>32</v>
      </c>
      <c r="F209" s="34" t="s">
        <v>32</v>
      </c>
      <c r="G209" s="40" t="s">
        <v>323</v>
      </c>
    </row>
    <row r="210" spans="1:7" x14ac:dyDescent="0.2">
      <c r="A210" s="31" t="s">
        <v>151</v>
      </c>
      <c r="B210" s="32">
        <v>0</v>
      </c>
      <c r="C210" s="33">
        <v>0</v>
      </c>
      <c r="D210" s="33" t="s">
        <v>32</v>
      </c>
      <c r="E210" s="34">
        <v>0</v>
      </c>
      <c r="F210" s="34" t="s">
        <v>32</v>
      </c>
      <c r="G210" s="40">
        <v>0</v>
      </c>
    </row>
    <row r="211" spans="1:7" x14ac:dyDescent="0.2">
      <c r="A211" s="31" t="s">
        <v>152</v>
      </c>
      <c r="B211" s="32">
        <v>0</v>
      </c>
      <c r="C211" s="33">
        <v>0</v>
      </c>
      <c r="D211" s="33">
        <v>0</v>
      </c>
      <c r="E211" s="34">
        <v>10</v>
      </c>
      <c r="F211" s="34">
        <v>29</v>
      </c>
      <c r="G211" s="40">
        <f t="shared" ref="G211" si="1">B211/(B211+E211)</f>
        <v>0</v>
      </c>
    </row>
    <row r="212" spans="1:7" x14ac:dyDescent="0.2">
      <c r="A212" s="31" t="s">
        <v>155</v>
      </c>
      <c r="B212" s="32">
        <v>0</v>
      </c>
      <c r="C212" s="33" t="s">
        <v>32</v>
      </c>
      <c r="D212" s="33" t="s">
        <v>32</v>
      </c>
      <c r="E212" s="34" t="s">
        <v>32</v>
      </c>
      <c r="F212" s="34">
        <v>24</v>
      </c>
      <c r="G212" s="40" t="s">
        <v>323</v>
      </c>
    </row>
    <row r="213" spans="1:7" x14ac:dyDescent="0.2">
      <c r="A213" s="31" t="s">
        <v>156</v>
      </c>
      <c r="B213" s="32">
        <v>0</v>
      </c>
      <c r="C213" s="33">
        <v>0</v>
      </c>
      <c r="D213" s="33" t="s">
        <v>32</v>
      </c>
      <c r="E213" s="34" t="s">
        <v>32</v>
      </c>
      <c r="F213" s="34" t="s">
        <v>32</v>
      </c>
      <c r="G213" s="40" t="s">
        <v>323</v>
      </c>
    </row>
    <row r="214" spans="1:7" x14ac:dyDescent="0.2">
      <c r="A214" s="31" t="s">
        <v>157</v>
      </c>
      <c r="B214" s="32">
        <v>0</v>
      </c>
      <c r="C214" s="33">
        <v>0</v>
      </c>
      <c r="D214" s="33">
        <v>0</v>
      </c>
      <c r="E214" s="34" t="s">
        <v>32</v>
      </c>
      <c r="F214" s="34" t="s">
        <v>32</v>
      </c>
      <c r="G214" s="40" t="s">
        <v>323</v>
      </c>
    </row>
    <row r="215" spans="1:7" x14ac:dyDescent="0.2">
      <c r="A215" s="31" t="s">
        <v>158</v>
      </c>
      <c r="B215" s="32">
        <v>0</v>
      </c>
      <c r="C215" s="33">
        <v>0</v>
      </c>
      <c r="D215" s="33">
        <v>0</v>
      </c>
      <c r="E215" s="34" t="s">
        <v>32</v>
      </c>
      <c r="F215" s="34" t="s">
        <v>32</v>
      </c>
      <c r="G215" s="40" t="s">
        <v>323</v>
      </c>
    </row>
    <row r="216" spans="1:7" x14ac:dyDescent="0.2">
      <c r="A216" s="31" t="s">
        <v>160</v>
      </c>
      <c r="B216" s="32">
        <v>0</v>
      </c>
      <c r="C216" s="33">
        <v>0</v>
      </c>
      <c r="D216" s="33">
        <v>0</v>
      </c>
      <c r="E216" s="34" t="s">
        <v>32</v>
      </c>
      <c r="F216" s="34" t="s">
        <v>32</v>
      </c>
      <c r="G216" s="40" t="s">
        <v>323</v>
      </c>
    </row>
    <row r="217" spans="1:7" x14ac:dyDescent="0.2">
      <c r="A217" s="31" t="s">
        <v>161</v>
      </c>
      <c r="B217" s="32">
        <v>0</v>
      </c>
      <c r="C217" s="33">
        <v>0</v>
      </c>
      <c r="D217" s="33">
        <v>0</v>
      </c>
      <c r="E217" s="34" t="s">
        <v>32</v>
      </c>
      <c r="F217" s="34" t="s">
        <v>32</v>
      </c>
      <c r="G217" s="40" t="s">
        <v>323</v>
      </c>
    </row>
    <row r="218" spans="1:7" x14ac:dyDescent="0.2">
      <c r="A218" s="35" t="s">
        <v>163</v>
      </c>
      <c r="B218" s="32">
        <v>0</v>
      </c>
      <c r="C218" s="33">
        <v>0</v>
      </c>
      <c r="D218" s="33">
        <v>0</v>
      </c>
      <c r="E218" s="34" t="s">
        <v>32</v>
      </c>
      <c r="F218" s="34">
        <v>9</v>
      </c>
      <c r="G218" s="40" t="s">
        <v>323</v>
      </c>
    </row>
    <row r="219" spans="1:7" x14ac:dyDescent="0.2">
      <c r="A219" s="31" t="s">
        <v>164</v>
      </c>
      <c r="B219" s="32">
        <v>0</v>
      </c>
      <c r="C219" s="33">
        <v>0</v>
      </c>
      <c r="D219" s="33">
        <v>0</v>
      </c>
      <c r="E219" s="34" t="s">
        <v>32</v>
      </c>
      <c r="F219" s="34" t="s">
        <v>32</v>
      </c>
      <c r="G219" s="40" t="s">
        <v>323</v>
      </c>
    </row>
    <row r="220" spans="1:7" x14ac:dyDescent="0.2">
      <c r="A220" s="31" t="s">
        <v>166</v>
      </c>
      <c r="B220" s="32">
        <v>0</v>
      </c>
      <c r="C220" s="33">
        <v>0</v>
      </c>
      <c r="D220" s="33">
        <v>0</v>
      </c>
      <c r="E220" s="34" t="s">
        <v>32</v>
      </c>
      <c r="F220" s="34" t="s">
        <v>32</v>
      </c>
      <c r="G220" s="40" t="s">
        <v>323</v>
      </c>
    </row>
    <row r="221" spans="1:7" x14ac:dyDescent="0.2">
      <c r="A221" s="31" t="s">
        <v>169</v>
      </c>
      <c r="B221" s="32">
        <v>0</v>
      </c>
      <c r="C221" s="33">
        <v>0</v>
      </c>
      <c r="D221" s="33" t="s">
        <v>32</v>
      </c>
      <c r="E221" s="34" t="s">
        <v>32</v>
      </c>
      <c r="F221" s="34">
        <v>11</v>
      </c>
      <c r="G221" s="40" t="s">
        <v>323</v>
      </c>
    </row>
    <row r="222" spans="1:7" x14ac:dyDescent="0.2">
      <c r="A222" s="31" t="s">
        <v>171</v>
      </c>
      <c r="B222" s="32">
        <v>0</v>
      </c>
      <c r="C222" s="33" t="s">
        <v>32</v>
      </c>
      <c r="D222" s="33">
        <v>0</v>
      </c>
      <c r="E222" s="34" t="s">
        <v>32</v>
      </c>
      <c r="F222" s="34" t="s">
        <v>32</v>
      </c>
      <c r="G222" s="40" t="s">
        <v>323</v>
      </c>
    </row>
    <row r="223" spans="1:7" x14ac:dyDescent="0.2">
      <c r="A223" s="31" t="s">
        <v>172</v>
      </c>
      <c r="B223" s="32">
        <v>0</v>
      </c>
      <c r="C223" s="33">
        <v>0</v>
      </c>
      <c r="D223" s="33">
        <v>0</v>
      </c>
      <c r="E223" s="34" t="s">
        <v>32</v>
      </c>
      <c r="F223" s="34" t="s">
        <v>32</v>
      </c>
      <c r="G223" s="40" t="s">
        <v>323</v>
      </c>
    </row>
    <row r="224" spans="1:7" x14ac:dyDescent="0.2">
      <c r="A224" s="31" t="s">
        <v>174</v>
      </c>
      <c r="B224" s="32">
        <v>0</v>
      </c>
      <c r="C224" s="33">
        <v>0</v>
      </c>
      <c r="D224" s="33" t="s">
        <v>32</v>
      </c>
      <c r="E224" s="34" t="s">
        <v>32</v>
      </c>
      <c r="F224" s="34">
        <v>14</v>
      </c>
      <c r="G224" s="40" t="s">
        <v>323</v>
      </c>
    </row>
    <row r="225" spans="1:7" x14ac:dyDescent="0.2">
      <c r="A225" s="31" t="s">
        <v>176</v>
      </c>
      <c r="B225" s="32">
        <v>0</v>
      </c>
      <c r="C225" s="33">
        <v>0</v>
      </c>
      <c r="D225" s="33">
        <v>0</v>
      </c>
      <c r="E225" s="34" t="s">
        <v>32</v>
      </c>
      <c r="F225" s="34" t="s">
        <v>32</v>
      </c>
      <c r="G225" s="40" t="s">
        <v>323</v>
      </c>
    </row>
    <row r="226" spans="1:7" x14ac:dyDescent="0.2">
      <c r="A226" s="31" t="s">
        <v>177</v>
      </c>
      <c r="B226" s="32">
        <v>0</v>
      </c>
      <c r="C226" s="33">
        <v>0</v>
      </c>
      <c r="D226" s="33">
        <v>0</v>
      </c>
      <c r="E226" s="34" t="s">
        <v>32</v>
      </c>
      <c r="F226" s="34">
        <v>10</v>
      </c>
      <c r="G226" s="40" t="s">
        <v>323</v>
      </c>
    </row>
    <row r="227" spans="1:7" x14ac:dyDescent="0.2">
      <c r="A227" s="31" t="s">
        <v>180</v>
      </c>
      <c r="B227" s="32">
        <v>0</v>
      </c>
      <c r="C227" s="33">
        <v>0</v>
      </c>
      <c r="D227" s="33">
        <v>0</v>
      </c>
      <c r="E227" s="34" t="s">
        <v>32</v>
      </c>
      <c r="F227" s="34">
        <v>12</v>
      </c>
      <c r="G227" s="40" t="s">
        <v>323</v>
      </c>
    </row>
    <row r="228" spans="1:7" x14ac:dyDescent="0.2">
      <c r="A228" s="31" t="s">
        <v>183</v>
      </c>
      <c r="B228" s="32">
        <v>0</v>
      </c>
      <c r="C228" s="33">
        <v>0</v>
      </c>
      <c r="D228" s="33" t="s">
        <v>32</v>
      </c>
      <c r="E228" s="34" t="s">
        <v>32</v>
      </c>
      <c r="F228" s="34">
        <v>28</v>
      </c>
      <c r="G228" s="40" t="s">
        <v>323</v>
      </c>
    </row>
    <row r="229" spans="1:7" x14ac:dyDescent="0.2">
      <c r="A229" s="31" t="s">
        <v>184</v>
      </c>
      <c r="B229" s="32">
        <v>0</v>
      </c>
      <c r="C229" s="33">
        <v>0</v>
      </c>
      <c r="D229" s="33">
        <v>0</v>
      </c>
      <c r="E229" s="34" t="s">
        <v>32</v>
      </c>
      <c r="F229" s="34">
        <v>13</v>
      </c>
      <c r="G229" s="40" t="s">
        <v>323</v>
      </c>
    </row>
    <row r="230" spans="1:7" x14ac:dyDescent="0.2">
      <c r="A230" s="31" t="s">
        <v>185</v>
      </c>
      <c r="B230" s="32">
        <v>0</v>
      </c>
      <c r="C230" s="33">
        <v>0</v>
      </c>
      <c r="D230" s="33">
        <v>0</v>
      </c>
      <c r="E230" s="34" t="s">
        <v>32</v>
      </c>
      <c r="F230" s="34" t="s">
        <v>32</v>
      </c>
      <c r="G230" s="40" t="s">
        <v>323</v>
      </c>
    </row>
    <row r="231" spans="1:7" x14ac:dyDescent="0.2">
      <c r="A231" s="31" t="s">
        <v>187</v>
      </c>
      <c r="B231" s="32">
        <v>0</v>
      </c>
      <c r="C231" s="33">
        <v>0</v>
      </c>
      <c r="D231" s="33">
        <v>0</v>
      </c>
      <c r="E231" s="34" t="s">
        <v>32</v>
      </c>
      <c r="F231" s="34" t="s">
        <v>32</v>
      </c>
      <c r="G231" s="40" t="s">
        <v>323</v>
      </c>
    </row>
    <row r="232" spans="1:7" x14ac:dyDescent="0.2">
      <c r="A232" s="31" t="s">
        <v>188</v>
      </c>
      <c r="B232" s="32">
        <v>0</v>
      </c>
      <c r="C232" s="33">
        <v>0</v>
      </c>
      <c r="D232" s="33" t="s">
        <v>32</v>
      </c>
      <c r="E232" s="34">
        <v>0</v>
      </c>
      <c r="F232" s="34" t="s">
        <v>32</v>
      </c>
      <c r="G232" s="40">
        <v>0</v>
      </c>
    </row>
    <row r="233" spans="1:7" x14ac:dyDescent="0.2">
      <c r="A233" s="31" t="s">
        <v>191</v>
      </c>
      <c r="B233" s="32">
        <v>0</v>
      </c>
      <c r="C233" s="33" t="s">
        <v>32</v>
      </c>
      <c r="D233" s="33">
        <v>0</v>
      </c>
      <c r="E233" s="34" t="s">
        <v>32</v>
      </c>
      <c r="F233" s="34">
        <v>40</v>
      </c>
      <c r="G233" s="40" t="s">
        <v>323</v>
      </c>
    </row>
    <row r="234" spans="1:7" x14ac:dyDescent="0.2">
      <c r="A234" s="31" t="s">
        <v>192</v>
      </c>
      <c r="B234" s="32">
        <v>0</v>
      </c>
      <c r="C234" s="33">
        <v>0</v>
      </c>
      <c r="D234" s="33" t="s">
        <v>32</v>
      </c>
      <c r="E234" s="34" t="s">
        <v>32</v>
      </c>
      <c r="F234" s="34">
        <v>11</v>
      </c>
      <c r="G234" s="40" t="s">
        <v>323</v>
      </c>
    </row>
    <row r="235" spans="1:7" x14ac:dyDescent="0.2">
      <c r="A235" s="31" t="s">
        <v>193</v>
      </c>
      <c r="B235" s="32">
        <v>0</v>
      </c>
      <c r="C235" s="33">
        <v>0</v>
      </c>
      <c r="D235" s="33">
        <v>0</v>
      </c>
      <c r="E235" s="34" t="s">
        <v>32</v>
      </c>
      <c r="F235" s="34" t="s">
        <v>32</v>
      </c>
      <c r="G235" s="40" t="s">
        <v>323</v>
      </c>
    </row>
    <row r="236" spans="1:7" x14ac:dyDescent="0.2">
      <c r="A236" s="31" t="s">
        <v>194</v>
      </c>
      <c r="B236" s="32">
        <v>0</v>
      </c>
      <c r="C236" s="33">
        <v>0</v>
      </c>
      <c r="D236" s="33" t="s">
        <v>32</v>
      </c>
      <c r="E236" s="34" t="s">
        <v>32</v>
      </c>
      <c r="F236" s="34">
        <v>36</v>
      </c>
      <c r="G236" s="40" t="s">
        <v>323</v>
      </c>
    </row>
    <row r="237" spans="1:7" x14ac:dyDescent="0.2">
      <c r="A237" s="31" t="s">
        <v>197</v>
      </c>
      <c r="B237" s="32">
        <v>0</v>
      </c>
      <c r="C237" s="33">
        <v>0</v>
      </c>
      <c r="D237" s="33">
        <v>0</v>
      </c>
      <c r="E237" s="34" t="s">
        <v>32</v>
      </c>
      <c r="F237" s="34" t="s">
        <v>32</v>
      </c>
      <c r="G237" s="40" t="s">
        <v>323</v>
      </c>
    </row>
    <row r="238" spans="1:7" x14ac:dyDescent="0.2">
      <c r="A238" s="31" t="s">
        <v>198</v>
      </c>
      <c r="B238" s="32">
        <v>0</v>
      </c>
      <c r="C238" s="33">
        <v>0</v>
      </c>
      <c r="D238" s="33">
        <v>0</v>
      </c>
      <c r="E238" s="34" t="s">
        <v>32</v>
      </c>
      <c r="F238" s="34" t="s">
        <v>32</v>
      </c>
      <c r="G238" s="40" t="s">
        <v>323</v>
      </c>
    </row>
    <row r="239" spans="1:7" x14ac:dyDescent="0.2">
      <c r="A239" s="31" t="s">
        <v>200</v>
      </c>
      <c r="B239" s="32">
        <v>0</v>
      </c>
      <c r="C239" s="33">
        <v>0</v>
      </c>
      <c r="D239" s="33">
        <v>0</v>
      </c>
      <c r="E239" s="34" t="s">
        <v>32</v>
      </c>
      <c r="F239" s="34" t="s">
        <v>32</v>
      </c>
      <c r="G239" s="40" t="s">
        <v>323</v>
      </c>
    </row>
    <row r="240" spans="1:7" x14ac:dyDescent="0.2">
      <c r="A240" s="31" t="s">
        <v>202</v>
      </c>
      <c r="B240" s="32">
        <v>0</v>
      </c>
      <c r="C240" s="33">
        <v>0</v>
      </c>
      <c r="D240" s="33">
        <v>0</v>
      </c>
      <c r="E240" s="34" t="s">
        <v>32</v>
      </c>
      <c r="F240" s="34" t="s">
        <v>32</v>
      </c>
      <c r="G240" s="40" t="s">
        <v>323</v>
      </c>
    </row>
    <row r="241" spans="1:7" x14ac:dyDescent="0.2">
      <c r="A241" s="31" t="s">
        <v>204</v>
      </c>
      <c r="B241" s="32">
        <v>0</v>
      </c>
      <c r="C241" s="33">
        <v>0</v>
      </c>
      <c r="D241" s="33" t="s">
        <v>32</v>
      </c>
      <c r="E241" s="34" t="s">
        <v>32</v>
      </c>
      <c r="F241" s="34">
        <v>28</v>
      </c>
      <c r="G241" s="40" t="s">
        <v>323</v>
      </c>
    </row>
    <row r="242" spans="1:7" x14ac:dyDescent="0.2">
      <c r="A242" s="31" t="s">
        <v>205</v>
      </c>
      <c r="B242" s="32">
        <v>0</v>
      </c>
      <c r="C242" s="33">
        <v>0</v>
      </c>
      <c r="D242" s="33" t="s">
        <v>32</v>
      </c>
      <c r="E242" s="34" t="s">
        <v>32</v>
      </c>
      <c r="F242" s="34" t="s">
        <v>32</v>
      </c>
      <c r="G242" s="40" t="s">
        <v>323</v>
      </c>
    </row>
    <row r="243" spans="1:7" x14ac:dyDescent="0.2">
      <c r="A243" s="31" t="s">
        <v>207</v>
      </c>
      <c r="B243" s="32">
        <v>0</v>
      </c>
      <c r="C243" s="33" t="s">
        <v>32</v>
      </c>
      <c r="D243" s="33">
        <v>0</v>
      </c>
      <c r="E243" s="34" t="s">
        <v>32</v>
      </c>
      <c r="F243" s="34">
        <v>14</v>
      </c>
      <c r="G243" s="40" t="s">
        <v>323</v>
      </c>
    </row>
    <row r="244" spans="1:7" x14ac:dyDescent="0.2">
      <c r="A244" s="31" t="s">
        <v>209</v>
      </c>
      <c r="B244" s="32">
        <v>0</v>
      </c>
      <c r="C244" s="33">
        <v>0</v>
      </c>
      <c r="D244" s="33">
        <v>0</v>
      </c>
      <c r="E244" s="34" t="s">
        <v>32</v>
      </c>
      <c r="F244" s="34" t="s">
        <v>32</v>
      </c>
      <c r="G244" s="40" t="s">
        <v>323</v>
      </c>
    </row>
    <row r="245" spans="1:7" x14ac:dyDescent="0.2">
      <c r="A245" s="31" t="s">
        <v>212</v>
      </c>
      <c r="B245" s="32">
        <v>0</v>
      </c>
      <c r="C245" s="33" t="s">
        <v>32</v>
      </c>
      <c r="D245" s="33">
        <v>0</v>
      </c>
      <c r="E245" s="34" t="s">
        <v>32</v>
      </c>
      <c r="F245" s="34" t="s">
        <v>32</v>
      </c>
      <c r="G245" s="40" t="s">
        <v>323</v>
      </c>
    </row>
    <row r="246" spans="1:7" x14ac:dyDescent="0.2">
      <c r="A246" s="31" t="s">
        <v>214</v>
      </c>
      <c r="B246" s="32">
        <v>0</v>
      </c>
      <c r="C246" s="33">
        <v>0</v>
      </c>
      <c r="D246" s="33">
        <v>0</v>
      </c>
      <c r="E246" s="34" t="s">
        <v>32</v>
      </c>
      <c r="F246" s="34" t="s">
        <v>32</v>
      </c>
      <c r="G246" s="40" t="s">
        <v>323</v>
      </c>
    </row>
    <row r="247" spans="1:7" x14ac:dyDescent="0.2">
      <c r="A247" s="31" t="s">
        <v>215</v>
      </c>
      <c r="B247" s="32">
        <v>0</v>
      </c>
      <c r="C247" s="33">
        <v>0</v>
      </c>
      <c r="D247" s="33">
        <v>0</v>
      </c>
      <c r="E247" s="34" t="s">
        <v>32</v>
      </c>
      <c r="F247" s="34" t="s">
        <v>32</v>
      </c>
      <c r="G247" s="40" t="s">
        <v>323</v>
      </c>
    </row>
    <row r="248" spans="1:7" x14ac:dyDescent="0.2">
      <c r="A248" s="31" t="s">
        <v>216</v>
      </c>
      <c r="B248" s="32">
        <v>0</v>
      </c>
      <c r="C248" s="33">
        <v>0</v>
      </c>
      <c r="D248" s="33">
        <v>0</v>
      </c>
      <c r="E248" s="34" t="s">
        <v>32</v>
      </c>
      <c r="F248" s="34" t="s">
        <v>32</v>
      </c>
      <c r="G248" s="40" t="s">
        <v>323</v>
      </c>
    </row>
    <row r="249" spans="1:7" x14ac:dyDescent="0.2">
      <c r="A249" s="31" t="s">
        <v>217</v>
      </c>
      <c r="B249" s="32">
        <v>0</v>
      </c>
      <c r="C249" s="33">
        <v>0</v>
      </c>
      <c r="D249" s="33" t="s">
        <v>32</v>
      </c>
      <c r="E249" s="34" t="s">
        <v>32</v>
      </c>
      <c r="F249" s="34" t="s">
        <v>32</v>
      </c>
      <c r="G249" s="40" t="s">
        <v>323</v>
      </c>
    </row>
    <row r="250" spans="1:7" x14ac:dyDescent="0.2">
      <c r="A250" s="31" t="s">
        <v>218</v>
      </c>
      <c r="B250" s="32">
        <v>0</v>
      </c>
      <c r="C250" s="33">
        <v>0</v>
      </c>
      <c r="D250" s="33">
        <v>0</v>
      </c>
      <c r="E250" s="34" t="s">
        <v>32</v>
      </c>
      <c r="F250" s="34" t="s">
        <v>32</v>
      </c>
      <c r="G250" s="40" t="s">
        <v>323</v>
      </c>
    </row>
    <row r="251" spans="1:7" x14ac:dyDescent="0.2">
      <c r="A251" s="31" t="s">
        <v>219</v>
      </c>
      <c r="B251" s="32">
        <v>0</v>
      </c>
      <c r="C251" s="33">
        <v>0</v>
      </c>
      <c r="D251" s="33">
        <v>0</v>
      </c>
      <c r="E251" s="34" t="s">
        <v>32</v>
      </c>
      <c r="F251" s="34">
        <v>8</v>
      </c>
      <c r="G251" s="40" t="s">
        <v>323</v>
      </c>
    </row>
    <row r="252" spans="1:7" x14ac:dyDescent="0.2">
      <c r="A252" s="31" t="s">
        <v>220</v>
      </c>
      <c r="B252" s="32">
        <v>0</v>
      </c>
      <c r="C252" s="33">
        <v>0</v>
      </c>
      <c r="D252" s="33" t="s">
        <v>32</v>
      </c>
      <c r="E252" s="34">
        <v>0</v>
      </c>
      <c r="F252" s="34">
        <v>19</v>
      </c>
      <c r="G252" s="40">
        <v>0</v>
      </c>
    </row>
    <row r="253" spans="1:7" x14ac:dyDescent="0.2">
      <c r="A253" s="31" t="s">
        <v>221</v>
      </c>
      <c r="B253" s="32">
        <v>0</v>
      </c>
      <c r="C253" s="33">
        <v>0</v>
      </c>
      <c r="D253" s="33">
        <v>0</v>
      </c>
      <c r="E253" s="34" t="s">
        <v>32</v>
      </c>
      <c r="F253" s="34" t="s">
        <v>32</v>
      </c>
      <c r="G253" s="40" t="s">
        <v>323</v>
      </c>
    </row>
    <row r="254" spans="1:7" x14ac:dyDescent="0.2">
      <c r="A254" s="31" t="s">
        <v>222</v>
      </c>
      <c r="B254" s="32">
        <v>0</v>
      </c>
      <c r="C254" s="33">
        <v>0</v>
      </c>
      <c r="D254" s="33" t="s">
        <v>32</v>
      </c>
      <c r="E254" s="34">
        <v>0</v>
      </c>
      <c r="F254" s="34" t="s">
        <v>32</v>
      </c>
      <c r="G254" s="40">
        <v>0</v>
      </c>
    </row>
    <row r="255" spans="1:7" x14ac:dyDescent="0.2">
      <c r="A255" s="31" t="s">
        <v>223</v>
      </c>
      <c r="B255" s="32">
        <v>0</v>
      </c>
      <c r="C255" s="33" t="s">
        <v>32</v>
      </c>
      <c r="D255" s="33">
        <v>0</v>
      </c>
      <c r="E255" s="34">
        <v>0</v>
      </c>
      <c r="F255" s="34" t="s">
        <v>32</v>
      </c>
      <c r="G255" s="40">
        <v>0</v>
      </c>
    </row>
    <row r="256" spans="1:7" x14ac:dyDescent="0.2">
      <c r="A256" s="35" t="s">
        <v>224</v>
      </c>
      <c r="B256" s="32">
        <v>0</v>
      </c>
      <c r="C256" s="33">
        <v>0</v>
      </c>
      <c r="D256" s="33">
        <v>0</v>
      </c>
      <c r="E256" s="34" t="s">
        <v>32</v>
      </c>
      <c r="F256" s="34">
        <v>16</v>
      </c>
      <c r="G256" s="40" t="s">
        <v>323</v>
      </c>
    </row>
    <row r="257" spans="1:7" x14ac:dyDescent="0.2">
      <c r="A257" s="31" t="s">
        <v>225</v>
      </c>
      <c r="B257" s="32">
        <v>0</v>
      </c>
      <c r="C257" s="33">
        <v>0</v>
      </c>
      <c r="D257" s="33" t="s">
        <v>32</v>
      </c>
      <c r="E257" s="34" t="s">
        <v>32</v>
      </c>
      <c r="F257" s="34">
        <v>29</v>
      </c>
      <c r="G257" s="40" t="s">
        <v>323</v>
      </c>
    </row>
    <row r="258" spans="1:7" x14ac:dyDescent="0.2">
      <c r="A258" s="31" t="s">
        <v>227</v>
      </c>
      <c r="B258" s="32">
        <v>0</v>
      </c>
      <c r="C258" s="33">
        <v>0</v>
      </c>
      <c r="D258" s="33">
        <v>0</v>
      </c>
      <c r="E258" s="34" t="s">
        <v>32</v>
      </c>
      <c r="F258" s="34" t="s">
        <v>32</v>
      </c>
      <c r="G258" s="40" t="s">
        <v>323</v>
      </c>
    </row>
    <row r="259" spans="1:7" x14ac:dyDescent="0.2">
      <c r="A259" s="31" t="s">
        <v>228</v>
      </c>
      <c r="B259" s="32">
        <v>0</v>
      </c>
      <c r="C259" s="33" t="s">
        <v>32</v>
      </c>
      <c r="D259" s="33">
        <v>0</v>
      </c>
      <c r="E259" s="34" t="s">
        <v>32</v>
      </c>
      <c r="F259" s="34" t="s">
        <v>32</v>
      </c>
      <c r="G259" s="40" t="s">
        <v>323</v>
      </c>
    </row>
    <row r="260" spans="1:7" x14ac:dyDescent="0.2">
      <c r="A260" s="31" t="s">
        <v>230</v>
      </c>
      <c r="B260" s="32">
        <v>0</v>
      </c>
      <c r="C260" s="33">
        <v>0</v>
      </c>
      <c r="D260" s="33" t="s">
        <v>32</v>
      </c>
      <c r="E260" s="34">
        <v>0</v>
      </c>
      <c r="F260" s="34" t="s">
        <v>32</v>
      </c>
      <c r="G260" s="40">
        <v>0</v>
      </c>
    </row>
    <row r="261" spans="1:7" x14ac:dyDescent="0.2">
      <c r="A261" s="35" t="s">
        <v>232</v>
      </c>
      <c r="B261" s="32">
        <v>0</v>
      </c>
      <c r="C261" s="33">
        <v>0</v>
      </c>
      <c r="D261" s="33" t="s">
        <v>32</v>
      </c>
      <c r="E261" s="34" t="s">
        <v>32</v>
      </c>
      <c r="F261" s="34">
        <v>90</v>
      </c>
      <c r="G261" s="40" t="s">
        <v>323</v>
      </c>
    </row>
    <row r="262" spans="1:7" x14ac:dyDescent="0.2">
      <c r="A262" s="31" t="s">
        <v>233</v>
      </c>
      <c r="B262" s="32">
        <v>0</v>
      </c>
      <c r="C262" s="33">
        <v>0</v>
      </c>
      <c r="D262" s="33" t="s">
        <v>32</v>
      </c>
      <c r="E262" s="34">
        <v>0</v>
      </c>
      <c r="F262" s="34" t="s">
        <v>32</v>
      </c>
      <c r="G262" s="40">
        <v>0</v>
      </c>
    </row>
    <row r="263" spans="1:7" x14ac:dyDescent="0.2">
      <c r="A263" s="31" t="s">
        <v>236</v>
      </c>
      <c r="B263" s="32">
        <v>0</v>
      </c>
      <c r="C263" s="33">
        <v>0</v>
      </c>
      <c r="D263" s="33">
        <v>0</v>
      </c>
      <c r="E263" s="34" t="s">
        <v>32</v>
      </c>
      <c r="F263" s="34" t="s">
        <v>32</v>
      </c>
      <c r="G263" s="40" t="s">
        <v>323</v>
      </c>
    </row>
    <row r="264" spans="1:7" x14ac:dyDescent="0.2">
      <c r="A264" s="31" t="s">
        <v>237</v>
      </c>
      <c r="B264" s="32">
        <v>0</v>
      </c>
      <c r="C264" s="33">
        <v>0</v>
      </c>
      <c r="D264" s="33" t="s">
        <v>32</v>
      </c>
      <c r="E264" s="34">
        <v>0</v>
      </c>
      <c r="F264" s="34" t="s">
        <v>32</v>
      </c>
      <c r="G264" s="40">
        <v>0</v>
      </c>
    </row>
    <row r="265" spans="1:7" x14ac:dyDescent="0.2">
      <c r="A265" s="31" t="s">
        <v>239</v>
      </c>
      <c r="B265" s="32">
        <v>0</v>
      </c>
      <c r="C265" s="33" t="s">
        <v>32</v>
      </c>
      <c r="D265" s="33">
        <v>0</v>
      </c>
      <c r="E265" s="34" t="s">
        <v>32</v>
      </c>
      <c r="F265" s="34">
        <v>22</v>
      </c>
      <c r="G265" s="40" t="s">
        <v>323</v>
      </c>
    </row>
    <row r="266" spans="1:7" x14ac:dyDescent="0.2">
      <c r="A266" s="31" t="s">
        <v>240</v>
      </c>
      <c r="B266" s="32">
        <v>0</v>
      </c>
      <c r="C266" s="33">
        <v>0</v>
      </c>
      <c r="D266" s="33" t="s">
        <v>32</v>
      </c>
      <c r="E266" s="34" t="s">
        <v>32</v>
      </c>
      <c r="F266" s="34">
        <v>26</v>
      </c>
      <c r="G266" s="40" t="s">
        <v>323</v>
      </c>
    </row>
    <row r="267" spans="1:7" x14ac:dyDescent="0.2">
      <c r="A267" s="31" t="s">
        <v>244</v>
      </c>
      <c r="B267" s="32">
        <v>0</v>
      </c>
      <c r="C267" s="33">
        <v>0</v>
      </c>
      <c r="D267" s="33">
        <v>0</v>
      </c>
      <c r="E267" s="34" t="s">
        <v>32</v>
      </c>
      <c r="F267" s="34" t="s">
        <v>32</v>
      </c>
      <c r="G267" s="40" t="s">
        <v>323</v>
      </c>
    </row>
    <row r="268" spans="1:7" x14ac:dyDescent="0.2">
      <c r="A268" s="35" t="s">
        <v>245</v>
      </c>
      <c r="B268" s="32">
        <v>0</v>
      </c>
      <c r="C268" s="33">
        <v>0</v>
      </c>
      <c r="D268" s="33">
        <v>0</v>
      </c>
      <c r="E268" s="34" t="s">
        <v>32</v>
      </c>
      <c r="F268" s="34" t="s">
        <v>32</v>
      </c>
      <c r="G268" s="40" t="s">
        <v>323</v>
      </c>
    </row>
    <row r="269" spans="1:7" x14ac:dyDescent="0.2">
      <c r="A269" s="31" t="s">
        <v>246</v>
      </c>
      <c r="B269" s="32">
        <v>0</v>
      </c>
      <c r="C269" s="33">
        <v>0</v>
      </c>
      <c r="D269" s="33">
        <v>0</v>
      </c>
      <c r="E269" s="34" t="s">
        <v>32</v>
      </c>
      <c r="F269" s="34">
        <v>32</v>
      </c>
      <c r="G269" s="40" t="s">
        <v>323</v>
      </c>
    </row>
    <row r="270" spans="1:7" x14ac:dyDescent="0.2">
      <c r="A270" s="35" t="s">
        <v>248</v>
      </c>
      <c r="B270" s="32">
        <v>0</v>
      </c>
      <c r="C270" s="33">
        <v>0</v>
      </c>
      <c r="D270" s="33">
        <v>0</v>
      </c>
      <c r="E270" s="34" t="s">
        <v>32</v>
      </c>
      <c r="F270" s="34" t="s">
        <v>32</v>
      </c>
      <c r="G270" s="40" t="s">
        <v>323</v>
      </c>
    </row>
    <row r="271" spans="1:7" x14ac:dyDescent="0.2">
      <c r="A271" s="31" t="s">
        <v>249</v>
      </c>
      <c r="B271" s="32">
        <v>0</v>
      </c>
      <c r="C271" s="33">
        <v>0</v>
      </c>
      <c r="D271" s="33">
        <v>0</v>
      </c>
      <c r="E271" s="34" t="s">
        <v>32</v>
      </c>
      <c r="F271" s="34" t="s">
        <v>32</v>
      </c>
      <c r="G271" s="40" t="s">
        <v>323</v>
      </c>
    </row>
    <row r="272" spans="1:7" x14ac:dyDescent="0.2">
      <c r="A272" s="31" t="s">
        <v>252</v>
      </c>
      <c r="B272" s="32">
        <v>0</v>
      </c>
      <c r="C272" s="33" t="s">
        <v>32</v>
      </c>
      <c r="D272" s="33">
        <v>0</v>
      </c>
      <c r="E272" s="34">
        <v>0</v>
      </c>
      <c r="F272" s="34">
        <v>10</v>
      </c>
      <c r="G272" s="40">
        <v>0</v>
      </c>
    </row>
    <row r="273" spans="1:7" x14ac:dyDescent="0.2">
      <c r="A273" s="31" t="s">
        <v>253</v>
      </c>
      <c r="B273" s="32">
        <v>0</v>
      </c>
      <c r="C273" s="33">
        <v>0</v>
      </c>
      <c r="D273" s="33">
        <v>0</v>
      </c>
      <c r="E273" s="34" t="s">
        <v>32</v>
      </c>
      <c r="F273" s="34">
        <v>30</v>
      </c>
      <c r="G273" s="40" t="s">
        <v>323</v>
      </c>
    </row>
    <row r="274" spans="1:7" x14ac:dyDescent="0.2">
      <c r="A274" s="35" t="s">
        <v>254</v>
      </c>
      <c r="B274" s="32">
        <v>0</v>
      </c>
      <c r="C274" s="33">
        <v>0</v>
      </c>
      <c r="D274" s="33" t="s">
        <v>32</v>
      </c>
      <c r="E274" s="34" t="s">
        <v>32</v>
      </c>
      <c r="F274" s="34">
        <v>31</v>
      </c>
      <c r="G274" s="40" t="s">
        <v>323</v>
      </c>
    </row>
    <row r="275" spans="1:7" x14ac:dyDescent="0.2">
      <c r="A275" s="31" t="s">
        <v>255</v>
      </c>
      <c r="B275" s="32">
        <v>0</v>
      </c>
      <c r="C275" s="33">
        <v>0</v>
      </c>
      <c r="D275" s="33">
        <v>0</v>
      </c>
      <c r="E275" s="34" t="s">
        <v>32</v>
      </c>
      <c r="F275" s="34">
        <v>31</v>
      </c>
      <c r="G275" s="40" t="s">
        <v>323</v>
      </c>
    </row>
    <row r="276" spans="1:7" x14ac:dyDescent="0.2">
      <c r="A276" s="31" t="s">
        <v>257</v>
      </c>
      <c r="B276" s="32">
        <v>0</v>
      </c>
      <c r="C276" s="33">
        <v>0</v>
      </c>
      <c r="D276" s="33">
        <v>0</v>
      </c>
      <c r="E276" s="34" t="s">
        <v>32</v>
      </c>
      <c r="F276" s="34">
        <v>19</v>
      </c>
      <c r="G276" s="40" t="s">
        <v>323</v>
      </c>
    </row>
    <row r="277" spans="1:7" x14ac:dyDescent="0.2">
      <c r="A277" s="31" t="s">
        <v>258</v>
      </c>
      <c r="B277" s="32">
        <v>0</v>
      </c>
      <c r="C277" s="33">
        <v>0</v>
      </c>
      <c r="D277" s="33">
        <v>0</v>
      </c>
      <c r="E277" s="34" t="s">
        <v>32</v>
      </c>
      <c r="F277" s="34" t="s">
        <v>32</v>
      </c>
      <c r="G277" s="40" t="s">
        <v>323</v>
      </c>
    </row>
    <row r="278" spans="1:7" x14ac:dyDescent="0.2">
      <c r="A278" s="31" t="s">
        <v>259</v>
      </c>
      <c r="B278" s="32">
        <v>0</v>
      </c>
      <c r="C278" s="33">
        <v>0</v>
      </c>
      <c r="D278" s="33">
        <v>0</v>
      </c>
      <c r="E278" s="34" t="s">
        <v>32</v>
      </c>
      <c r="F278" s="34" t="s">
        <v>32</v>
      </c>
      <c r="G278" s="40" t="s">
        <v>323</v>
      </c>
    </row>
    <row r="279" spans="1:7" x14ac:dyDescent="0.2">
      <c r="A279" s="31" t="s">
        <v>261</v>
      </c>
      <c r="B279" s="32">
        <v>0</v>
      </c>
      <c r="C279" s="33" t="s">
        <v>32</v>
      </c>
      <c r="D279" s="33">
        <v>0</v>
      </c>
      <c r="E279" s="34">
        <v>0</v>
      </c>
      <c r="F279" s="34" t="s">
        <v>32</v>
      </c>
      <c r="G279" s="40">
        <v>0</v>
      </c>
    </row>
    <row r="280" spans="1:7" x14ac:dyDescent="0.2">
      <c r="A280" s="31" t="s">
        <v>262</v>
      </c>
      <c r="B280" s="32">
        <v>0</v>
      </c>
      <c r="C280" s="33">
        <v>0</v>
      </c>
      <c r="D280" s="33">
        <v>0</v>
      </c>
      <c r="E280" s="34" t="s">
        <v>32</v>
      </c>
      <c r="F280" s="34" t="s">
        <v>32</v>
      </c>
      <c r="G280" s="40" t="s">
        <v>323</v>
      </c>
    </row>
    <row r="281" spans="1:7" x14ac:dyDescent="0.2">
      <c r="A281" s="31" t="s">
        <v>264</v>
      </c>
      <c r="B281" s="32">
        <v>0</v>
      </c>
      <c r="C281" s="33">
        <v>0</v>
      </c>
      <c r="D281" s="33" t="s">
        <v>32</v>
      </c>
      <c r="E281" s="34" t="s">
        <v>32</v>
      </c>
      <c r="F281" s="34">
        <v>25</v>
      </c>
      <c r="G281" s="40" t="s">
        <v>323</v>
      </c>
    </row>
    <row r="282" spans="1:7" x14ac:dyDescent="0.2">
      <c r="A282" s="31" t="s">
        <v>265</v>
      </c>
      <c r="B282" s="32">
        <v>0</v>
      </c>
      <c r="C282" s="33">
        <v>0</v>
      </c>
      <c r="D282" s="33">
        <v>0</v>
      </c>
      <c r="E282" s="34" t="s">
        <v>32</v>
      </c>
      <c r="F282" s="34">
        <v>24</v>
      </c>
      <c r="G282" s="40" t="s">
        <v>323</v>
      </c>
    </row>
    <row r="283" spans="1:7" x14ac:dyDescent="0.2">
      <c r="A283" s="31" t="s">
        <v>266</v>
      </c>
      <c r="B283" s="32">
        <v>0</v>
      </c>
      <c r="C283" s="33">
        <v>0</v>
      </c>
      <c r="D283" s="33">
        <v>0</v>
      </c>
      <c r="E283" s="34" t="s">
        <v>32</v>
      </c>
      <c r="F283" s="34">
        <v>22</v>
      </c>
      <c r="G283" s="40" t="s">
        <v>323</v>
      </c>
    </row>
    <row r="284" spans="1:7" x14ac:dyDescent="0.2">
      <c r="A284" s="31" t="s">
        <v>271</v>
      </c>
      <c r="B284" s="32">
        <v>0</v>
      </c>
      <c r="C284" s="33">
        <v>0</v>
      </c>
      <c r="D284" s="33" t="s">
        <v>32</v>
      </c>
      <c r="E284" s="34">
        <v>0</v>
      </c>
      <c r="F284" s="34" t="s">
        <v>32</v>
      </c>
      <c r="G284" s="40">
        <v>0</v>
      </c>
    </row>
    <row r="285" spans="1:7" x14ac:dyDescent="0.2">
      <c r="A285" s="31" t="s">
        <v>272</v>
      </c>
      <c r="B285" s="32">
        <v>0</v>
      </c>
      <c r="C285" s="33">
        <v>0</v>
      </c>
      <c r="D285" s="33">
        <v>0</v>
      </c>
      <c r="E285" s="34">
        <v>9</v>
      </c>
      <c r="F285" s="34">
        <v>31</v>
      </c>
      <c r="G285" s="40">
        <f t="shared" ref="G285" si="2">B285/(B285+E285)</f>
        <v>0</v>
      </c>
    </row>
    <row r="286" spans="1:7" x14ac:dyDescent="0.2">
      <c r="A286" s="31" t="s">
        <v>273</v>
      </c>
      <c r="B286" s="32">
        <v>0</v>
      </c>
      <c r="C286" s="33">
        <v>0</v>
      </c>
      <c r="D286" s="33">
        <v>0</v>
      </c>
      <c r="E286" s="34" t="s">
        <v>32</v>
      </c>
      <c r="F286" s="34" t="s">
        <v>32</v>
      </c>
      <c r="G286" s="40" t="s">
        <v>323</v>
      </c>
    </row>
    <row r="287" spans="1:7" x14ac:dyDescent="0.2">
      <c r="A287" s="35" t="s">
        <v>277</v>
      </c>
      <c r="B287" s="32">
        <v>0</v>
      </c>
      <c r="C287" s="33">
        <v>0</v>
      </c>
      <c r="D287" s="33">
        <v>0</v>
      </c>
      <c r="E287" s="34" t="s">
        <v>32</v>
      </c>
      <c r="F287" s="34" t="s">
        <v>32</v>
      </c>
      <c r="G287" s="40" t="s">
        <v>323</v>
      </c>
    </row>
    <row r="288" spans="1:7" x14ac:dyDescent="0.2">
      <c r="A288" s="35" t="s">
        <v>278</v>
      </c>
      <c r="B288" s="32">
        <v>0</v>
      </c>
      <c r="C288" s="33">
        <v>0</v>
      </c>
      <c r="D288" s="33">
        <v>0</v>
      </c>
      <c r="E288" s="34" t="s">
        <v>32</v>
      </c>
      <c r="F288" s="34">
        <v>19</v>
      </c>
      <c r="G288" s="40" t="s">
        <v>323</v>
      </c>
    </row>
    <row r="289" spans="1:7" x14ac:dyDescent="0.2">
      <c r="A289" s="31" t="s">
        <v>283</v>
      </c>
      <c r="B289" s="32">
        <v>0</v>
      </c>
      <c r="C289" s="33">
        <v>0</v>
      </c>
      <c r="D289" s="33">
        <v>0</v>
      </c>
      <c r="E289" s="34" t="s">
        <v>32</v>
      </c>
      <c r="F289" s="34" t="s">
        <v>32</v>
      </c>
      <c r="G289" s="40" t="s">
        <v>323</v>
      </c>
    </row>
    <row r="290" spans="1:7" x14ac:dyDescent="0.2">
      <c r="A290" s="31" t="s">
        <v>284</v>
      </c>
      <c r="B290" s="32">
        <v>0</v>
      </c>
      <c r="C290" s="33">
        <v>0</v>
      </c>
      <c r="D290" s="33">
        <v>0</v>
      </c>
      <c r="E290" s="34" t="s">
        <v>32</v>
      </c>
      <c r="F290" s="34" t="s">
        <v>32</v>
      </c>
      <c r="G290" s="40" t="s">
        <v>323</v>
      </c>
    </row>
    <row r="291" spans="1:7" x14ac:dyDescent="0.2">
      <c r="A291" s="31" t="s">
        <v>285</v>
      </c>
      <c r="B291" s="32">
        <v>0</v>
      </c>
      <c r="C291" s="33">
        <v>0</v>
      </c>
      <c r="D291" s="33">
        <v>0</v>
      </c>
      <c r="E291" s="34" t="s">
        <v>32</v>
      </c>
      <c r="F291" s="34" t="s">
        <v>32</v>
      </c>
      <c r="G291" s="40" t="s">
        <v>323</v>
      </c>
    </row>
    <row r="292" spans="1:7" x14ac:dyDescent="0.2">
      <c r="A292" s="31" t="s">
        <v>287</v>
      </c>
      <c r="B292" s="32">
        <v>0</v>
      </c>
      <c r="C292" s="33">
        <v>0</v>
      </c>
      <c r="D292" s="33" t="s">
        <v>32</v>
      </c>
      <c r="E292" s="34">
        <v>0</v>
      </c>
      <c r="F292" s="34" t="s">
        <v>32</v>
      </c>
      <c r="G292" s="40">
        <v>0</v>
      </c>
    </row>
    <row r="293" spans="1:7" x14ac:dyDescent="0.2">
      <c r="A293" s="31" t="s">
        <v>288</v>
      </c>
      <c r="B293" s="32">
        <v>0</v>
      </c>
      <c r="C293" s="33" t="s">
        <v>32</v>
      </c>
      <c r="D293" s="33">
        <v>0</v>
      </c>
      <c r="E293" s="34">
        <v>0</v>
      </c>
      <c r="F293" s="34" t="s">
        <v>32</v>
      </c>
      <c r="G293" s="40">
        <v>0</v>
      </c>
    </row>
    <row r="294" spans="1:7" x14ac:dyDescent="0.2">
      <c r="A294" s="31" t="s">
        <v>290</v>
      </c>
      <c r="B294" s="32">
        <v>0</v>
      </c>
      <c r="C294" s="33">
        <v>0</v>
      </c>
      <c r="D294" s="33">
        <v>0</v>
      </c>
      <c r="E294" s="34" t="s">
        <v>32</v>
      </c>
      <c r="F294" s="34" t="s">
        <v>32</v>
      </c>
      <c r="G294" s="40" t="s">
        <v>323</v>
      </c>
    </row>
    <row r="295" spans="1:7" x14ac:dyDescent="0.2">
      <c r="A295" s="31" t="s">
        <v>291</v>
      </c>
      <c r="B295" s="32">
        <v>0</v>
      </c>
      <c r="C295" s="33">
        <v>0</v>
      </c>
      <c r="D295" s="33">
        <v>0</v>
      </c>
      <c r="E295" s="34" t="s">
        <v>32</v>
      </c>
      <c r="F295" s="34" t="s">
        <v>32</v>
      </c>
      <c r="G295" s="40" t="s">
        <v>323</v>
      </c>
    </row>
    <row r="296" spans="1:7" x14ac:dyDescent="0.2">
      <c r="A296" s="31" t="s">
        <v>297</v>
      </c>
      <c r="B296" s="32">
        <v>0</v>
      </c>
      <c r="C296" s="33">
        <v>0</v>
      </c>
      <c r="D296" s="33">
        <v>0</v>
      </c>
      <c r="E296" s="34" t="s">
        <v>32</v>
      </c>
      <c r="F296" s="34">
        <v>10</v>
      </c>
      <c r="G296" s="40" t="s">
        <v>323</v>
      </c>
    </row>
    <row r="297" spans="1:7" x14ac:dyDescent="0.2">
      <c r="A297" s="31" t="s">
        <v>298</v>
      </c>
      <c r="B297" s="32">
        <v>0</v>
      </c>
      <c r="C297" s="33">
        <v>0</v>
      </c>
      <c r="D297" s="33">
        <v>0</v>
      </c>
      <c r="E297" s="34" t="s">
        <v>32</v>
      </c>
      <c r="F297" s="34">
        <v>18</v>
      </c>
      <c r="G297" s="40" t="s">
        <v>323</v>
      </c>
    </row>
    <row r="298" spans="1:7" x14ac:dyDescent="0.2">
      <c r="A298" s="31" t="s">
        <v>299</v>
      </c>
      <c r="B298" s="32">
        <v>0</v>
      </c>
      <c r="C298" s="33">
        <v>0</v>
      </c>
      <c r="D298" s="33">
        <v>0</v>
      </c>
      <c r="E298" s="34" t="s">
        <v>32</v>
      </c>
      <c r="F298" s="34" t="s">
        <v>32</v>
      </c>
      <c r="G298" s="40" t="s">
        <v>323</v>
      </c>
    </row>
    <row r="299" spans="1:7" x14ac:dyDescent="0.2">
      <c r="A299" s="31" t="s">
        <v>300</v>
      </c>
      <c r="B299" s="32">
        <v>0</v>
      </c>
      <c r="C299" s="33">
        <v>0</v>
      </c>
      <c r="D299" s="33" t="s">
        <v>32</v>
      </c>
      <c r="E299" s="34">
        <v>0</v>
      </c>
      <c r="F299" s="34" t="s">
        <v>32</v>
      </c>
      <c r="G299" s="40" t="s">
        <v>323</v>
      </c>
    </row>
    <row r="300" spans="1:7" x14ac:dyDescent="0.2">
      <c r="A300" s="31" t="s">
        <v>301</v>
      </c>
      <c r="B300" s="32">
        <v>0</v>
      </c>
      <c r="C300" s="33">
        <v>0</v>
      </c>
      <c r="D300" s="33">
        <v>0</v>
      </c>
      <c r="E300" s="34" t="s">
        <v>32</v>
      </c>
      <c r="F300" s="34" t="s">
        <v>32</v>
      </c>
      <c r="G300" s="40">
        <v>0</v>
      </c>
    </row>
    <row r="301" spans="1:7" x14ac:dyDescent="0.2">
      <c r="A301" s="31" t="s">
        <v>302</v>
      </c>
      <c r="B301" s="32">
        <v>0</v>
      </c>
      <c r="C301" s="33">
        <v>0</v>
      </c>
      <c r="D301" s="33">
        <v>0</v>
      </c>
      <c r="E301" s="34" t="s">
        <v>32</v>
      </c>
      <c r="F301" s="34">
        <v>12</v>
      </c>
      <c r="G301" s="40" t="s">
        <v>323</v>
      </c>
    </row>
    <row r="302" spans="1:7" x14ac:dyDescent="0.2">
      <c r="A302" s="31" t="s">
        <v>304</v>
      </c>
      <c r="B302" s="32">
        <v>0</v>
      </c>
      <c r="C302" s="33">
        <v>0</v>
      </c>
      <c r="D302" s="33">
        <v>0</v>
      </c>
      <c r="E302" s="34" t="s">
        <v>32</v>
      </c>
      <c r="F302" s="34" t="s">
        <v>32</v>
      </c>
      <c r="G302" s="40" t="s">
        <v>323</v>
      </c>
    </row>
    <row r="303" spans="1:7" x14ac:dyDescent="0.2">
      <c r="A303" s="31" t="s">
        <v>306</v>
      </c>
      <c r="B303" s="32">
        <v>0</v>
      </c>
      <c r="C303" s="33">
        <v>0</v>
      </c>
      <c r="D303" s="33" t="s">
        <v>32</v>
      </c>
      <c r="E303" s="34" t="s">
        <v>32</v>
      </c>
      <c r="F303" s="34">
        <v>10</v>
      </c>
      <c r="G303" s="40" t="s">
        <v>323</v>
      </c>
    </row>
    <row r="304" spans="1:7" x14ac:dyDescent="0.2">
      <c r="A304" s="31" t="s">
        <v>307</v>
      </c>
      <c r="B304" s="32">
        <v>0</v>
      </c>
      <c r="C304" s="33">
        <v>0</v>
      </c>
      <c r="D304" s="33">
        <v>0</v>
      </c>
      <c r="E304" s="34" t="s">
        <v>32</v>
      </c>
      <c r="F304" s="34">
        <v>9</v>
      </c>
      <c r="G304" s="40" t="s">
        <v>323</v>
      </c>
    </row>
    <row r="305" spans="1:7" x14ac:dyDescent="0.2">
      <c r="A305" s="31" t="s">
        <v>308</v>
      </c>
      <c r="B305" s="32">
        <v>0</v>
      </c>
      <c r="C305" s="33">
        <v>0</v>
      </c>
      <c r="D305" s="33" t="s">
        <v>32</v>
      </c>
      <c r="E305" s="34" t="s">
        <v>32</v>
      </c>
      <c r="F305" s="34" t="s">
        <v>32</v>
      </c>
      <c r="G305" s="40" t="s">
        <v>323</v>
      </c>
    </row>
    <row r="306" spans="1:7" x14ac:dyDescent="0.2">
      <c r="A306" s="31" t="s">
        <v>312</v>
      </c>
      <c r="B306" s="32">
        <v>0</v>
      </c>
      <c r="C306" s="33">
        <v>0</v>
      </c>
      <c r="D306" s="33" t="s">
        <v>32</v>
      </c>
      <c r="E306" s="34" t="s">
        <v>32</v>
      </c>
      <c r="F306" s="34">
        <v>19</v>
      </c>
      <c r="G306" s="40" t="s">
        <v>323</v>
      </c>
    </row>
    <row r="307" spans="1:7" x14ac:dyDescent="0.2">
      <c r="A307" s="31" t="s">
        <v>313</v>
      </c>
      <c r="B307" s="32">
        <v>0</v>
      </c>
      <c r="C307" s="33" t="s">
        <v>32</v>
      </c>
      <c r="D307" s="33">
        <v>0</v>
      </c>
      <c r="E307" s="34" t="s">
        <v>32</v>
      </c>
      <c r="F307" s="34">
        <v>38</v>
      </c>
      <c r="G307" s="40" t="s">
        <v>323</v>
      </c>
    </row>
    <row r="308" spans="1:7" x14ac:dyDescent="0.2">
      <c r="A308" s="31" t="s">
        <v>314</v>
      </c>
      <c r="B308" s="32">
        <v>0</v>
      </c>
      <c r="C308" s="33">
        <v>0</v>
      </c>
      <c r="D308" s="33" t="s">
        <v>32</v>
      </c>
      <c r="E308" s="34" t="s">
        <v>32</v>
      </c>
      <c r="F308" s="34">
        <v>13</v>
      </c>
      <c r="G308" s="40" t="s">
        <v>323</v>
      </c>
    </row>
    <row r="309" spans="1:7" x14ac:dyDescent="0.2">
      <c r="A309" s="31" t="s">
        <v>315</v>
      </c>
      <c r="B309" s="32">
        <v>0</v>
      </c>
      <c r="C309" s="33">
        <v>0</v>
      </c>
      <c r="D309" s="33">
        <v>0</v>
      </c>
      <c r="E309" s="34" t="s">
        <v>32</v>
      </c>
      <c r="F309" s="34">
        <v>10</v>
      </c>
      <c r="G309" s="40" t="s">
        <v>323</v>
      </c>
    </row>
    <row r="310" spans="1:7" x14ac:dyDescent="0.2">
      <c r="A310" s="31" t="s">
        <v>317</v>
      </c>
      <c r="B310" s="32">
        <v>0</v>
      </c>
      <c r="C310" s="33">
        <v>0</v>
      </c>
      <c r="D310" s="33">
        <v>0</v>
      </c>
      <c r="E310" s="34" t="s">
        <v>32</v>
      </c>
      <c r="F310" s="34" t="s">
        <v>32</v>
      </c>
      <c r="G310" s="40" t="s">
        <v>323</v>
      </c>
    </row>
    <row r="311" spans="1:7" ht="16" thickBot="1" x14ac:dyDescent="0.25">
      <c r="A311" s="31" t="s">
        <v>320</v>
      </c>
      <c r="B311" s="32">
        <v>0</v>
      </c>
      <c r="C311" s="33" t="s">
        <v>32</v>
      </c>
      <c r="D311" s="33">
        <v>0</v>
      </c>
      <c r="E311" s="34">
        <v>0</v>
      </c>
      <c r="F311" s="34">
        <v>10</v>
      </c>
      <c r="G311" s="40">
        <v>0</v>
      </c>
    </row>
    <row r="312" spans="1:7" ht="16" thickBot="1" x14ac:dyDescent="0.25">
      <c r="A312" s="36" t="s">
        <v>321</v>
      </c>
      <c r="B312" s="37">
        <v>550</v>
      </c>
      <c r="C312" s="37">
        <v>95</v>
      </c>
      <c r="D312" s="37">
        <v>363</v>
      </c>
      <c r="E312" s="38">
        <v>1968</v>
      </c>
      <c r="F312" s="38">
        <v>8417</v>
      </c>
      <c r="G312" s="52" t="s">
        <v>341</v>
      </c>
    </row>
  </sheetData>
  <autoFilter ref="A22:G22" xr:uid="{466D813D-CFA8-4F7A-B922-EBDC58F24F02}"/>
  <sortState xmlns:xlrd2="http://schemas.microsoft.com/office/spreadsheetml/2017/richdata2" ref="A23:G311">
    <sortCondition descending="1" ref="B23:B311"/>
    <sortCondition ref="A23:A311"/>
  </sortState>
  <mergeCells count="6">
    <mergeCell ref="B18:G18"/>
    <mergeCell ref="B8:G8"/>
    <mergeCell ref="B12:G12"/>
    <mergeCell ref="B13:G13"/>
    <mergeCell ref="B16:G16"/>
    <mergeCell ref="B17:G17"/>
  </mergeCells>
  <conditionalFormatting sqref="B23:G311">
    <cfRule type="cellIs" dxfId="1" priority="1" operator="between">
      <formula>1</formula>
      <formula>7</formula>
    </cfRule>
  </conditionalFormatting>
  <conditionalFormatting sqref="B312:G312">
    <cfRule type="cellIs" dxfId="0" priority="3" operator="lessThan">
      <formula>8</formula>
    </cfRule>
  </conditionalFormatting>
  <pageMargins left="0.7" right="0.7" top="0.75" bottom="0.75" header="0.3" footer="0.3"/>
  <pageSetup paperSize="9" scale="51" fitToHeight="1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B202-5624-7A40-A72D-BF2AE11316A7}">
  <dimension ref="B2:H13"/>
  <sheetViews>
    <sheetView workbookViewId="0">
      <selection activeCell="C23" sqref="C23"/>
    </sheetView>
  </sheetViews>
  <sheetFormatPr baseColWidth="10" defaultRowHeight="15" x14ac:dyDescent="0.2"/>
  <cols>
    <col min="2" max="2" width="30.33203125" customWidth="1"/>
    <col min="3" max="5" width="16.5" customWidth="1"/>
    <col min="6" max="8" width="16.6640625" customWidth="1"/>
  </cols>
  <sheetData>
    <row r="2" spans="2:8" ht="40" x14ac:dyDescent="0.2">
      <c r="B2" s="47" t="s">
        <v>324</v>
      </c>
      <c r="C2" s="45" t="s">
        <v>325</v>
      </c>
      <c r="D2" s="45" t="s">
        <v>326</v>
      </c>
      <c r="E2" s="45" t="s">
        <v>327</v>
      </c>
      <c r="F2" s="46" t="s">
        <v>328</v>
      </c>
      <c r="G2" s="46" t="s">
        <v>340</v>
      </c>
      <c r="H2" s="46" t="s">
        <v>339</v>
      </c>
    </row>
    <row r="3" spans="2:8" ht="19" x14ac:dyDescent="0.25">
      <c r="B3" s="50" t="s">
        <v>329</v>
      </c>
      <c r="C3" s="41">
        <v>3836</v>
      </c>
      <c r="D3" s="41">
        <v>3997</v>
      </c>
      <c r="E3" s="41">
        <v>4222</v>
      </c>
      <c r="F3" s="42">
        <v>4171</v>
      </c>
      <c r="G3" s="48">
        <f>(AVERAGE(C3:$F$3))/(AVERAGE(C13:$F$13))</f>
        <v>0.62185260414670607</v>
      </c>
      <c r="H3" s="48">
        <f>SUM($F3/$F$13)</f>
        <v>0.6273123778011731</v>
      </c>
    </row>
    <row r="4" spans="2:8" ht="19" x14ac:dyDescent="0.25">
      <c r="B4" s="50" t="s">
        <v>330</v>
      </c>
      <c r="C4" s="41">
        <v>1767</v>
      </c>
      <c r="D4" s="41">
        <v>1784</v>
      </c>
      <c r="E4" s="41">
        <v>1876</v>
      </c>
      <c r="F4" s="42">
        <v>1799</v>
      </c>
      <c r="G4" s="48">
        <f>(AVERAGE(C$4:$F4))/(AVERAGE(C$13:$F13))</f>
        <v>0.27693251063503621</v>
      </c>
      <c r="H4" s="48">
        <f t="shared" ref="H4:H12" si="0">SUM($F4/$F$13)</f>
        <v>0.27056700255677546</v>
      </c>
    </row>
    <row r="5" spans="2:8" ht="19" x14ac:dyDescent="0.25">
      <c r="B5" s="50" t="s">
        <v>331</v>
      </c>
      <c r="C5" s="41">
        <v>191</v>
      </c>
      <c r="D5" s="41">
        <v>198</v>
      </c>
      <c r="E5" s="41">
        <v>217</v>
      </c>
      <c r="F5" s="42">
        <v>213</v>
      </c>
      <c r="G5" s="48">
        <f>(AVERAGE(C$5:$F5))/(AVERAGE(C$13:$F13))</f>
        <v>3.1387728509561952E-2</v>
      </c>
      <c r="H5" s="48">
        <f t="shared" si="0"/>
        <v>3.2034892465032334E-2</v>
      </c>
    </row>
    <row r="6" spans="2:8" ht="19" x14ac:dyDescent="0.25">
      <c r="B6" s="50" t="s">
        <v>332</v>
      </c>
      <c r="C6" s="41">
        <v>135</v>
      </c>
      <c r="D6" s="41">
        <v>136</v>
      </c>
      <c r="E6" s="41">
        <v>142</v>
      </c>
      <c r="F6" s="42">
        <v>143</v>
      </c>
      <c r="G6" s="48">
        <f>(AVERAGE(C$6:$F6))/(AVERAGE(C$13:$F13))</f>
        <v>2.1308396888054266E-2</v>
      </c>
      <c r="H6" s="48">
        <f t="shared" si="0"/>
        <v>2.1506993532862083E-2</v>
      </c>
    </row>
    <row r="7" spans="2:8" ht="19" x14ac:dyDescent="0.25">
      <c r="B7" s="50" t="s">
        <v>333</v>
      </c>
      <c r="C7" s="41">
        <v>51</v>
      </c>
      <c r="D7" s="41">
        <v>51</v>
      </c>
      <c r="E7" s="41">
        <v>51</v>
      </c>
      <c r="F7" s="42">
        <v>54</v>
      </c>
      <c r="G7" s="48">
        <f>(AVERAGE(C$7:$F7))/(AVERAGE(C$13:$F13))</f>
        <v>7.9331621507684053E-3</v>
      </c>
      <c r="H7" s="48">
        <f t="shared" si="0"/>
        <v>8.1215220333884803E-3</v>
      </c>
    </row>
    <row r="8" spans="2:8" ht="19" x14ac:dyDescent="0.25">
      <c r="B8" s="50" t="s">
        <v>334</v>
      </c>
      <c r="C8" s="41">
        <v>73</v>
      </c>
      <c r="D8" s="41">
        <v>70</v>
      </c>
      <c r="E8" s="41">
        <v>72</v>
      </c>
      <c r="F8" s="42">
        <v>68</v>
      </c>
      <c r="G8" s="48">
        <f>(AVERAGE(C$8:$F8))/(AVERAGE(C$13:$F13))</f>
        <v>1.0845820718200283E-2</v>
      </c>
      <c r="H8" s="48">
        <f t="shared" si="0"/>
        <v>1.022710181982253E-2</v>
      </c>
    </row>
    <row r="9" spans="2:8" ht="19" x14ac:dyDescent="0.25">
      <c r="B9" s="50" t="s">
        <v>335</v>
      </c>
      <c r="C9" s="41">
        <v>31</v>
      </c>
      <c r="D9" s="41">
        <v>36</v>
      </c>
      <c r="E9" s="41">
        <v>38</v>
      </c>
      <c r="F9" s="42">
        <v>43</v>
      </c>
      <c r="G9" s="48">
        <f>(AVERAGE(C$9:$F9))/(AVERAGE(C$13:$F13))</f>
        <v>5.6720193155252365E-3</v>
      </c>
      <c r="H9" s="48">
        <f t="shared" si="0"/>
        <v>6.4671379154760114E-3</v>
      </c>
    </row>
    <row r="10" spans="2:8" ht="19" x14ac:dyDescent="0.25">
      <c r="B10" s="50" t="s">
        <v>336</v>
      </c>
      <c r="C10" s="41">
        <v>52</v>
      </c>
      <c r="D10" s="41">
        <v>56</v>
      </c>
      <c r="E10" s="41">
        <v>53</v>
      </c>
      <c r="F10" s="42">
        <v>60</v>
      </c>
      <c r="G10" s="48">
        <f>(AVERAGE(C$10:$F10))/(AVERAGE(C$13:$F13))</f>
        <v>8.4697045184532246E-3</v>
      </c>
      <c r="H10" s="48">
        <f t="shared" si="0"/>
        <v>9.0239133704316434E-3</v>
      </c>
    </row>
    <row r="11" spans="2:8" ht="19" x14ac:dyDescent="0.25">
      <c r="B11" s="50" t="s">
        <v>337</v>
      </c>
      <c r="C11" s="41">
        <v>37</v>
      </c>
      <c r="D11" s="41">
        <v>35</v>
      </c>
      <c r="E11" s="41">
        <v>30</v>
      </c>
      <c r="F11" s="42">
        <v>28</v>
      </c>
      <c r="G11" s="48">
        <f>(AVERAGE(C$11:$F11))/(AVERAGE(C$13:$F13))</f>
        <v>4.9821791285018973E-3</v>
      </c>
      <c r="H11" s="48">
        <f t="shared" si="0"/>
        <v>4.2111595728681001E-3</v>
      </c>
    </row>
    <row r="12" spans="2:8" ht="19" x14ac:dyDescent="0.25">
      <c r="B12" s="50" t="s">
        <v>338</v>
      </c>
      <c r="C12" s="41">
        <v>67</v>
      </c>
      <c r="D12" s="41">
        <v>67</v>
      </c>
      <c r="E12" s="41">
        <v>73</v>
      </c>
      <c r="F12" s="42">
        <v>70</v>
      </c>
      <c r="G12" s="48">
        <f>(AVERAGE(C$12:$F12))/(AVERAGE(C$13:$F13))</f>
        <v>1.0615873989192504E-2</v>
      </c>
      <c r="H12" s="48">
        <f t="shared" si="0"/>
        <v>1.0527898932170252E-2</v>
      </c>
    </row>
    <row r="13" spans="2:8" ht="19" x14ac:dyDescent="0.25">
      <c r="B13" s="51" t="s">
        <v>321</v>
      </c>
      <c r="C13" s="43">
        <f>SUM(C3:C12)</f>
        <v>6240</v>
      </c>
      <c r="D13" s="43">
        <f t="shared" ref="D13:H13" si="1">SUM(D3:D12)</f>
        <v>6430</v>
      </c>
      <c r="E13" s="43">
        <f t="shared" si="1"/>
        <v>6774</v>
      </c>
      <c r="F13" s="44">
        <f t="shared" si="1"/>
        <v>6649</v>
      </c>
      <c r="G13" s="49">
        <f t="shared" si="1"/>
        <v>1</v>
      </c>
      <c r="H13" s="49">
        <f t="shared" si="1"/>
        <v>1</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8" ma:contentTypeDescription="Create a new document." ma:contentTypeScope="" ma:versionID="9853fe82c1dbcf2d4f6c478350f68306">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a833213b7d79574dc8e158e40da4fb74"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dc1ead-21c7-42b2-8d3b-665c5b9b5488}"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AA65B3-0118-43BD-AE45-754F45C7F4A9}">
  <ds:schemaRefs>
    <ds:schemaRef ds:uri="http://schemas.microsoft.com/office/2006/metadata/properties"/>
    <ds:schemaRef ds:uri="http://schemas.microsoft.com/office/infopath/2007/PartnerControls"/>
    <ds:schemaRef ds:uri="62e6d7e0-8f69-4736-9de7-41af03e42ea2"/>
    <ds:schemaRef ds:uri="a2598ba4-4db0-4ba6-86e6-e93586821996"/>
  </ds:schemaRefs>
</ds:datastoreItem>
</file>

<file path=customXml/itemProps2.xml><?xml version="1.0" encoding="utf-8"?>
<ds:datastoreItem xmlns:ds="http://schemas.openxmlformats.org/officeDocument/2006/customXml" ds:itemID="{22941E9D-BA8C-4881-8A63-CCCD0F01D709}">
  <ds:schemaRefs>
    <ds:schemaRef ds:uri="http://schemas.microsoft.com/sharepoint/v3/contenttype/forms"/>
  </ds:schemaRefs>
</ds:datastoreItem>
</file>

<file path=customXml/itemProps3.xml><?xml version="1.0" encoding="utf-8"?>
<ds:datastoreItem xmlns:ds="http://schemas.openxmlformats.org/officeDocument/2006/customXml" ds:itemID="{17C8AA79-F2D2-4E4D-B032-7AF15964F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6d7e0-8f69-4736-9de7-41af03e42ea2"/>
    <ds:schemaRef ds:uri="a2598ba4-4db0-4ba6-86e6-e9358682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Provider Search</vt:lpstr>
      <vt:lpstr>Provider Outcomes</vt:lpstr>
      <vt:lpstr>SLES Population Jul 24 - Jun25</vt:lpstr>
      <vt:lpstr>'Provider Outcomes'!Print_Titles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Steel, Brett</dc:creator>
  <cp:keywords/>
  <dc:description/>
  <cp:lastModifiedBy>Wynn Visser</cp:lastModifiedBy>
  <cp:revision/>
  <cp:lastPrinted>2026-04-10T00:56:22Z</cp:lastPrinted>
  <dcterms:created xsi:type="dcterms:W3CDTF">2026-02-25T03:08:14Z</dcterms:created>
  <dcterms:modified xsi:type="dcterms:W3CDTF">2026-04-10T01:56:56Z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2026-02-25T03:10:09Z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8c699b61-413c-4df4-a6aa-efafc0440e38</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0x010100DD3D09C9489BCF4CBDCB69CB74A9833E</vt:lpwstr>
  </property>
  <property fmtid="{D5CDD505-2E9C-101B-9397-08002B2CF9AE}" pid="11" name="MediaServiceImageTags">
    <vt:lpwstr/>
  </property>
</Properties>
</file>